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3"/>
  <workbookPr defaultThemeVersion="166925"/>
  <mc:AlternateContent xmlns:mc="http://schemas.openxmlformats.org/markup-compatibility/2006">
    <mc:Choice Requires="x15">
      <x15ac:absPath xmlns:x15ac="http://schemas.microsoft.com/office/spreadsheetml/2010/11/ac" url="U:\Lawsuits\"/>
    </mc:Choice>
  </mc:AlternateContent>
  <xr:revisionPtr revIDLastSave="4" documentId="8_{3EDF0BE8-493B-4B1C-9280-9FD72D8FC26B}" xr6:coauthVersionLast="47" xr6:coauthVersionMax="47" xr10:uidLastSave="{6A892FEF-9E3F-4779-8433-2C3380143257}"/>
  <bookViews>
    <workbookView xWindow="-110" yWindow="-110" windowWidth="19420" windowHeight="10420" firstSheet="1" activeTab="2" xr2:uid="{1665EA27-116F-4CEA-ADD2-24CE84C7441E}"/>
  </bookViews>
  <sheets>
    <sheet name="Data Specifications" sheetId="8" r:id="rId1"/>
    <sheet name="Final raw data all" sheetId="3" r:id="rId2"/>
    <sheet name="Unique Patients Elect VCCP, 9B" sheetId="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7" i="3" l="1"/>
  <c r="O137" i="3" s="1"/>
  <c r="K137" i="3"/>
  <c r="J137" i="3"/>
  <c r="L137" i="3" s="1"/>
  <c r="N137" i="3" s="1"/>
  <c r="I137" i="3"/>
  <c r="M136" i="3"/>
  <c r="O136" i="3" s="1"/>
  <c r="L136" i="3"/>
  <c r="N136" i="3" s="1"/>
  <c r="K136" i="3"/>
  <c r="J136" i="3"/>
  <c r="I136" i="3"/>
  <c r="M135" i="3"/>
  <c r="K135" i="3"/>
  <c r="L135" i="3" s="1"/>
  <c r="N135" i="3" s="1"/>
  <c r="J135" i="3"/>
  <c r="I135" i="3"/>
  <c r="O135" i="3" s="1"/>
  <c r="M134" i="3"/>
  <c r="O134" i="3" s="1"/>
  <c r="K134" i="3"/>
  <c r="J134" i="3"/>
  <c r="L134" i="3" s="1"/>
  <c r="N134" i="3" s="1"/>
  <c r="I134" i="3"/>
  <c r="M133" i="3"/>
  <c r="K133" i="3"/>
  <c r="J133" i="3"/>
  <c r="L133" i="3" s="1"/>
  <c r="N133" i="3" s="1"/>
  <c r="I133" i="3"/>
  <c r="O133" i="3" s="1"/>
  <c r="M132" i="3"/>
  <c r="O132" i="3" s="1"/>
  <c r="K132" i="3"/>
  <c r="L132" i="3" s="1"/>
  <c r="N132" i="3" s="1"/>
  <c r="J132" i="3"/>
  <c r="I132" i="3"/>
  <c r="O131" i="3"/>
  <c r="M131" i="3"/>
  <c r="K131" i="3"/>
  <c r="J131" i="3"/>
  <c r="L131" i="3" s="1"/>
  <c r="N131" i="3" s="1"/>
  <c r="I131" i="3"/>
  <c r="O130" i="3"/>
  <c r="N130" i="3"/>
  <c r="M130" i="3"/>
  <c r="L130" i="3"/>
  <c r="K130" i="3"/>
  <c r="J130" i="3"/>
  <c r="I130" i="3"/>
  <c r="M129" i="3"/>
  <c r="O129" i="3" s="1"/>
  <c r="K129" i="3"/>
  <c r="J129" i="3"/>
  <c r="L129" i="3" s="1"/>
  <c r="N129" i="3" s="1"/>
  <c r="I129" i="3"/>
  <c r="M128" i="3"/>
  <c r="O128" i="3" s="1"/>
  <c r="L128" i="3"/>
  <c r="N128" i="3" s="1"/>
  <c r="K128" i="3"/>
  <c r="J128" i="3"/>
  <c r="I128" i="3"/>
  <c r="M127" i="3"/>
  <c r="K127" i="3"/>
  <c r="L127" i="3" s="1"/>
  <c r="N127" i="3" s="1"/>
  <c r="J127" i="3"/>
  <c r="I127" i="3"/>
  <c r="O127" i="3" s="1"/>
  <c r="M126" i="3"/>
  <c r="O126" i="3" s="1"/>
  <c r="K126" i="3"/>
  <c r="J126" i="3"/>
  <c r="L126" i="3" s="1"/>
  <c r="N126" i="3" s="1"/>
  <c r="I126" i="3"/>
  <c r="M125" i="3"/>
  <c r="K125" i="3"/>
  <c r="J125" i="3"/>
  <c r="L125" i="3" s="1"/>
  <c r="N125" i="3" s="1"/>
  <c r="I125" i="3"/>
  <c r="O125" i="3" s="1"/>
  <c r="M124" i="3"/>
  <c r="O124" i="3" s="1"/>
  <c r="K124" i="3"/>
  <c r="L124" i="3" s="1"/>
  <c r="N124" i="3" s="1"/>
  <c r="J124" i="3"/>
  <c r="I124" i="3"/>
  <c r="N117" i="3" l="1"/>
  <c r="N119" i="3"/>
  <c r="N111" i="3"/>
  <c r="N112" i="3"/>
  <c r="N113" i="3"/>
  <c r="N114" i="3"/>
  <c r="N115" i="3"/>
  <c r="O112" i="3"/>
  <c r="O113" i="3"/>
  <c r="O114" i="3"/>
  <c r="O115" i="3"/>
  <c r="O117" i="3"/>
  <c r="O119" i="3"/>
  <c r="O111" i="3"/>
  <c r="L112" i="3"/>
  <c r="L113" i="3"/>
  <c r="L114" i="3"/>
  <c r="L115" i="3"/>
  <c r="L116" i="3"/>
  <c r="L117" i="3"/>
  <c r="L118" i="3"/>
  <c r="L119" i="3"/>
  <c r="L111" i="3"/>
  <c r="M94" i="3"/>
  <c r="O94" i="3" s="1"/>
  <c r="M95" i="3"/>
  <c r="M96" i="3"/>
  <c r="O96" i="3" s="1"/>
  <c r="M97" i="3"/>
  <c r="M98" i="3"/>
  <c r="M99" i="3"/>
  <c r="M100" i="3"/>
  <c r="M101" i="3"/>
  <c r="M102" i="3"/>
  <c r="O102" i="3" s="1"/>
  <c r="M103" i="3"/>
  <c r="M104" i="3"/>
  <c r="O104" i="3" s="1"/>
  <c r="M105" i="3"/>
  <c r="M106" i="3"/>
  <c r="M93" i="3"/>
  <c r="O93" i="3" s="1"/>
  <c r="L94" i="3"/>
  <c r="L95" i="3"/>
  <c r="L96" i="3"/>
  <c r="L97" i="3"/>
  <c r="L98" i="3"/>
  <c r="L99" i="3"/>
  <c r="L100" i="3"/>
  <c r="L101" i="3"/>
  <c r="L102" i="3"/>
  <c r="L103" i="3"/>
  <c r="L104" i="3"/>
  <c r="L105" i="3"/>
  <c r="L106" i="3"/>
  <c r="L93" i="3"/>
  <c r="K94" i="3"/>
  <c r="K95" i="3"/>
  <c r="N95" i="3" s="1"/>
  <c r="K96" i="3"/>
  <c r="N96" i="3" s="1"/>
  <c r="K97" i="3"/>
  <c r="K98" i="3"/>
  <c r="K99" i="3"/>
  <c r="K100" i="3"/>
  <c r="K101" i="3"/>
  <c r="K102" i="3"/>
  <c r="K103" i="3"/>
  <c r="K104" i="3"/>
  <c r="K105" i="3"/>
  <c r="K106" i="3"/>
  <c r="K93" i="3"/>
  <c r="J94" i="3"/>
  <c r="J95" i="3"/>
  <c r="J96" i="3"/>
  <c r="J97" i="3"/>
  <c r="J98" i="3"/>
  <c r="J99" i="3"/>
  <c r="J100" i="3"/>
  <c r="J101" i="3"/>
  <c r="J102" i="3"/>
  <c r="J103" i="3"/>
  <c r="J104" i="3"/>
  <c r="J105" i="3"/>
  <c r="J106" i="3"/>
  <c r="J93" i="3"/>
  <c r="N76" i="3"/>
  <c r="N77" i="3"/>
  <c r="N78" i="3"/>
  <c r="N79" i="3"/>
  <c r="N80" i="3"/>
  <c r="N81" i="3"/>
  <c r="N82" i="3"/>
  <c r="N83" i="3"/>
  <c r="N84" i="3"/>
  <c r="N85" i="3"/>
  <c r="N86" i="3"/>
  <c r="N87" i="3"/>
  <c r="N88" i="3"/>
  <c r="N75" i="3"/>
  <c r="K76" i="3"/>
  <c r="K77" i="3"/>
  <c r="K78" i="3"/>
  <c r="K79" i="3"/>
  <c r="K80" i="3"/>
  <c r="K81" i="3"/>
  <c r="K82" i="3"/>
  <c r="L82" i="3" s="1"/>
  <c r="K83" i="3"/>
  <c r="K84" i="3"/>
  <c r="K85" i="3"/>
  <c r="L85" i="3" s="1"/>
  <c r="K86" i="3"/>
  <c r="K87" i="3"/>
  <c r="K88" i="3"/>
  <c r="K75" i="3"/>
  <c r="J76" i="3"/>
  <c r="L76" i="3" s="1"/>
  <c r="J77" i="3"/>
  <c r="J78" i="3"/>
  <c r="J79" i="3"/>
  <c r="J80" i="3"/>
  <c r="J81" i="3"/>
  <c r="J82" i="3"/>
  <c r="J83" i="3"/>
  <c r="J84" i="3"/>
  <c r="L84" i="3" s="1"/>
  <c r="J85" i="3"/>
  <c r="J86" i="3"/>
  <c r="J87" i="3"/>
  <c r="J88" i="3"/>
  <c r="J75" i="3"/>
  <c r="M76" i="3"/>
  <c r="M77" i="3"/>
  <c r="M78" i="3"/>
  <c r="M79" i="3"/>
  <c r="M80" i="3"/>
  <c r="M81" i="3"/>
  <c r="M82" i="3"/>
  <c r="M83" i="3"/>
  <c r="M84" i="3"/>
  <c r="M85" i="3"/>
  <c r="O85" i="3" s="1"/>
  <c r="M86" i="3"/>
  <c r="M87" i="3"/>
  <c r="M88" i="3"/>
  <c r="M75" i="3"/>
  <c r="L77" i="3"/>
  <c r="L79" i="3"/>
  <c r="L80" i="3"/>
  <c r="L87" i="3"/>
  <c r="L88" i="3"/>
  <c r="L75" i="3"/>
  <c r="O97" i="3"/>
  <c r="O105" i="3"/>
  <c r="O95" i="3"/>
  <c r="O98" i="3"/>
  <c r="O99" i="3"/>
  <c r="O100" i="3"/>
  <c r="O101" i="3"/>
  <c r="O103" i="3"/>
  <c r="O106" i="3"/>
  <c r="N98" i="3"/>
  <c r="N106" i="3"/>
  <c r="N97" i="3"/>
  <c r="N100" i="3"/>
  <c r="N103" i="3"/>
  <c r="N105" i="3"/>
  <c r="I94" i="3"/>
  <c r="I95" i="3"/>
  <c r="I96" i="3"/>
  <c r="I97" i="3"/>
  <c r="I98" i="3"/>
  <c r="I99" i="3"/>
  <c r="I100" i="3"/>
  <c r="I101" i="3"/>
  <c r="I102" i="3"/>
  <c r="I103" i="3"/>
  <c r="I104" i="3"/>
  <c r="I105" i="3"/>
  <c r="I106" i="3"/>
  <c r="I93" i="3"/>
  <c r="O88" i="3"/>
  <c r="I88" i="3"/>
  <c r="O87" i="3"/>
  <c r="I87" i="3"/>
  <c r="I86" i="3"/>
  <c r="I85" i="3"/>
  <c r="O84" i="3"/>
  <c r="I84" i="3"/>
  <c r="I83" i="3"/>
  <c r="O82" i="3"/>
  <c r="I82" i="3"/>
  <c r="I81" i="3"/>
  <c r="O80" i="3"/>
  <c r="I80" i="3"/>
  <c r="O79" i="3"/>
  <c r="I79" i="3"/>
  <c r="O78" i="3"/>
  <c r="I78" i="3"/>
  <c r="I77" i="3"/>
  <c r="O76" i="3"/>
  <c r="I76" i="3"/>
  <c r="O75" i="3"/>
  <c r="I75" i="3"/>
  <c r="N102" i="3" l="1"/>
  <c r="N94" i="3"/>
  <c r="N101" i="3"/>
  <c r="N99" i="3"/>
  <c r="N104" i="3"/>
  <c r="L83" i="3"/>
  <c r="L81" i="3"/>
  <c r="L86" i="3"/>
  <c r="L78" i="3"/>
  <c r="O77" i="3"/>
  <c r="O81" i="3"/>
  <c r="O83" i="3"/>
  <c r="O86" i="3"/>
  <c r="N93" i="3"/>
</calcChain>
</file>

<file path=xl/sharedStrings.xml><?xml version="1.0" encoding="utf-8"?>
<sst xmlns="http://schemas.openxmlformats.org/spreadsheetml/2006/main" count="234" uniqueCount="76">
  <si>
    <t>Data Definitions</t>
  </si>
  <si>
    <t>Data</t>
  </si>
  <si>
    <t>Data Source</t>
  </si>
  <si>
    <t>Fields Used</t>
  </si>
  <si>
    <t>Measure</t>
  </si>
  <si>
    <t>Description</t>
  </si>
  <si>
    <t>1. Number of Appointments Scheduled between 01/01/2020 and 05/28/2021</t>
  </si>
  <si>
    <t>Completed and Cancelled Appointments</t>
  </si>
  <si>
    <t>Appointment Made Date</t>
  </si>
  <si>
    <t>Appointments</t>
  </si>
  <si>
    <t># of Appointments that were made between 01/01/2020-05/28/2021. these appointmetns could have been completed, cancelled or currently scheduled. These are ones that were scheduled during this time period</t>
  </si>
  <si>
    <t>2. Number of Appointments Completed between 01/01/2020 and 05/28/2021</t>
  </si>
  <si>
    <t>Appointment Date</t>
  </si>
  <si>
    <t># of appointments that were completed (that occurred) between the time period of 01/01/2020- 05/28/2021.  These could have been scheduled prior to this time period or during this time period</t>
  </si>
  <si>
    <t>3a. Number of Scheduled Appointments Between 01/01/2020 and 05/28/2021 with Cancelled by Clinic Indicated1</t>
  </si>
  <si>
    <t>Cancelled by Clinic Indicated</t>
  </si>
  <si>
    <t># of appointments that were cancelled between 01/2020 and 05/28/2021. These appointments are notated as having been cancelled by the clinic</t>
  </si>
  <si>
    <t>3b. Number of Scheduled Appointments Between 01/01/2020 and 05/28/2021 with Cancelled by Patient Indicated</t>
  </si>
  <si>
    <t>Cancelled by Patient Indicated</t>
  </si>
  <si>
    <t># of appointments that were cancelled between 01/2020 and 05/28/2021. These appointments are notated as having been cancelled by the patient. They do not include no shows.</t>
  </si>
  <si>
    <t>4ai and 4aii. Number and Percentage of Appointments Scheduled between 01/01/2020 and 05/28/2021 for Primary Care a.	Primary Care
i.	Within 20 days of a patient’s date of request
ii.	Over 20 days of a patient’s date of request
b.	Mental Health care
i.	Within 20 days of a patient’s date of request
ii.	Over 20 days of a patient’s date of request
c.	Non-institutional (need to further define this. Is this GEC of CC?) Manny mentioned he thought it was CC but we need to be sure. extended care services
i.	Within 20 days of a patient’s date of request
ii.	Over 20 days of a patient’s date of request</t>
  </si>
  <si>
    <t>Appointment made date,  CPM Clinic group =Primary Care, MH,   for GEC it was only stop codes 170- 178</t>
  </si>
  <si>
    <r>
      <t xml:space="preserve">Appointments, Cancelled - Cancelled by Clinic, Cancelled - Cancelled by Patient, Completed - All - Appointments, Completed - All - PID - GT 20 Days, Pending - All - Appointments and Pending - All - PID - GT 20 Days by Facility District (Appointment Location) on rows sub-setted by combined elements of Appointment Made Date and </t>
    </r>
    <r>
      <rPr>
        <b/>
        <sz val="11"/>
        <color theme="1"/>
        <rFont val="Calibri"/>
        <family val="2"/>
        <scheme val="minor"/>
      </rPr>
      <t>Primary Care, Mental Health,   and then stop codes (170-178)</t>
    </r>
  </si>
  <si>
    <t xml:space="preserve"> Number of  Completed and current Pending Appointments with a made date between 01/02-05/28-  cancellation was excluded- this is a rough estimate  (** appointments does not not equal Cancelled+completed bc I did not pull no shows). Was asked to pull and combine new /established patient using PID rather than breakout by new/established.</t>
  </si>
  <si>
    <t>5a and 5b. Number and Percentage Scheduled between 01/01/2020 and 05/28/2021 for Specialty Care</t>
  </si>
  <si>
    <t>Appointment made date,  CPM Clinic group =Specialty Care and all other</t>
  </si>
  <si>
    <t>Appointments, Cancelled - Cancelled by Clinic, Cancelled - Cancelled by Patient, Completed - All - Appointments, Completed - All - PID - GT 20 Days, Pending - All - Appointments and Pending - All - PID - GT 20 Days by Facility District (Appointment Location) on rows sub-setted by combined elements of Appointment Made Date and specialty Care and All Others</t>
  </si>
  <si>
    <t>Appointment DataSet  (Non Count Clinics Not Included)</t>
  </si>
  <si>
    <t>Pulled on 07/30/21</t>
  </si>
  <si>
    <t>1. Number of Appointments with an Appointment Made Date between 01/01/2020 and 05/28/2021</t>
  </si>
  <si>
    <t>(1V05) (517) Beckley, WV HCS</t>
  </si>
  <si>
    <t>(1V05) (540) Clarksburg, WV HCS</t>
  </si>
  <si>
    <t>(1V05) (581) Huntington, WV HCS</t>
  </si>
  <si>
    <t>(1V05) (613) Martinsburg, WV HCS</t>
  </si>
  <si>
    <t>(2V08) (516) Bay Pines, FL HCS</t>
  </si>
  <si>
    <t>(2V08) (546) Miami, FL HCS</t>
  </si>
  <si>
    <t>(2V08) (548) West Palm Beach, FL HCS</t>
  </si>
  <si>
    <t>(2V08) (573) Gainesville, FL HCS</t>
  </si>
  <si>
    <t>(2V08) (673) Tampa, FL HCS</t>
  </si>
  <si>
    <t>(2V08) (675) Orlando, FL HCS</t>
  </si>
  <si>
    <t>(4V19) (436) Montana HCS</t>
  </si>
  <si>
    <t>(5V22) (644) Phoenix, AZ HCS</t>
  </si>
  <si>
    <t>(5V22) (649) Northern Arizona HCS</t>
  </si>
  <si>
    <t>(5V22) (678) Southern Arizona HCS</t>
  </si>
  <si>
    <t>2. Number of Appointments with an Appointment Completed Date between 01/01/2020 and 05/28/2021</t>
  </si>
  <si>
    <t>3a. Number of Appointments with an Appointment Date between 01/01/2020 and 05/28/2021 and Cancelled by Clinic Indicated</t>
  </si>
  <si>
    <t>Cancelled - Cancelled by Clinic</t>
  </si>
  <si>
    <t>3b. Number of Appointments with an Appointment Date between 01/01/2020 and 05/28/2021 and Cancelled by Patient Indicated</t>
  </si>
  <si>
    <t>Cancelled - Cancelled by Patient</t>
  </si>
  <si>
    <t>4ai and 4aii. Number of Appointments with an Appointment Made Date between 01/01/2020 and 05/28/2021 and a Stop Code CPM Category of Primary Care</t>
  </si>
  <si>
    <t>Completed and Pending Appointments with a made date between 01/02-05/28-  cancellation was excluded- this is a rough estimate  (** appointments does not not equal Cancelled+completed bc I did not pull no shows)</t>
  </si>
  <si>
    <t>Completed - All - Appointments</t>
  </si>
  <si>
    <t>Completed - All - PID - GT 20 Days</t>
  </si>
  <si>
    <t>Pending - All - Appointments</t>
  </si>
  <si>
    <t>Pending - All - PID - GT 20 Days</t>
  </si>
  <si>
    <t>Pending + Completed</t>
  </si>
  <si>
    <t>completed &lt; 20 Days</t>
  </si>
  <si>
    <t>pending &lt; 20 days</t>
  </si>
  <si>
    <t>pending + completed less than 20 days</t>
  </si>
  <si>
    <t>pending + completed Greater than 20 days</t>
  </si>
  <si>
    <t>% Pending and Completed &lt; 20 days</t>
  </si>
  <si>
    <t>% Pending and Completed &gt; 20 days</t>
  </si>
  <si>
    <t>4bi and 4bii. Number of Appointments with an Appointment Made Date between 01/01/2020 and 05/28/2021 and a Stop Code CPM Category of Mental Health</t>
  </si>
  <si>
    <t>4ci and 4cii. Number of Appointments with an Appointment Made Date between 01/01/2020 and 05/28/2021 and Stop Codes between 170 and 178</t>
  </si>
  <si>
    <t>5a and 5b. Number of Appointments with an Appointment Made Date between 01/01/2020 and 05/28/2021 and a Stop Code CPM Category of Specialty Care and All Other</t>
  </si>
  <si>
    <t>Completed - All - PID - GT 28 Days</t>
  </si>
  <si>
    <t>Pending - All - PID - GT 28 Days</t>
  </si>
  <si>
    <t>completed &lt; 28 Days</t>
  </si>
  <si>
    <t>pending &lt; 28 days</t>
  </si>
  <si>
    <t>pending + completed less than 28 days</t>
  </si>
  <si>
    <t>pending + completed Greater than 28 days</t>
  </si>
  <si>
    <t>% Pending and Completed &lt; 28 days</t>
  </si>
  <si>
    <t>% Pending and Completed &gt; 28 days</t>
  </si>
  <si>
    <t>Veterans who elected to receive community care under the VCCP</t>
  </si>
  <si>
    <t>Facility</t>
  </si>
  <si>
    <t>Unique Patients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</si>
</sst>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3"/>
      <name val="Calibri"/>
      <family val="2"/>
      <scheme val="minor"/>
    </font>
    <font>
      <b/>
      <i/>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b/>
      <sz val="10"/>
      <color rgb="FFFFFFFF"/>
      <name val="Calibri"/>
      <family val="2"/>
      <charset val="1"/>
      <scheme val="minor"/>
    </font>
    <font>
      <sz val="10"/>
      <color rgb="FF000000"/>
      <name val="Calibri"/>
      <family val="2"/>
      <charset val="1"/>
      <scheme val="minor"/>
    </font>
  </fonts>
  <fills count="6">
    <fill>
      <patternFill patternType="none"/>
    </fill>
    <fill>
      <patternFill patternType="gray125"/>
    </fill>
    <fill>
      <patternFill patternType="solid">
        <fgColor theme="4" tint="0.79998168889431442"/>
        <bgColor indexed="65"/>
      </patternFill>
    </fill>
    <fill>
      <patternFill patternType="solid">
        <fgColor theme="5" tint="0.59999389629810485"/>
        <bgColor indexed="64"/>
      </patternFill>
    </fill>
    <fill>
      <patternFill patternType="solid">
        <fgColor rgb="FF4472C4"/>
        <bgColor rgb="FF000000"/>
      </patternFill>
    </fill>
    <fill>
      <patternFill patternType="solid">
        <fgColor rgb="FFD9D9D9"/>
        <bgColor rgb="FF000000"/>
      </patternFill>
    </fill>
  </fills>
  <borders count="6">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top style="medium">
        <color rgb="FF000000"/>
      </top>
      <bottom style="medium">
        <color rgb="FF000000"/>
      </bottom>
      <diagonal/>
    </border>
  </borders>
  <cellStyleXfs count="2">
    <xf numFmtId="0" fontId="0" fillId="0" borderId="0"/>
    <xf numFmtId="0" fontId="1" fillId="0" borderId="1" applyNumberFormat="0" applyFill="0" applyAlignment="0" applyProtection="0"/>
  </cellStyleXfs>
  <cellXfs count="27">
    <xf numFmtId="0" fontId="0" fillId="0" borderId="0" xfId="0"/>
    <xf numFmtId="0" fontId="2" fillId="0" borderId="0" xfId="0" applyFont="1"/>
    <xf numFmtId="0" fontId="0" fillId="0" borderId="2" xfId="0" applyBorder="1"/>
    <xf numFmtId="3" fontId="0" fillId="0" borderId="2" xfId="0" applyNumberFormat="1" applyBorder="1"/>
    <xf numFmtId="0" fontId="0" fillId="0" borderId="2" xfId="0" applyBorder="1" applyAlignment="1">
      <alignment wrapText="1"/>
    </xf>
    <xf numFmtId="0" fontId="0" fillId="0" borderId="3" xfId="0" applyBorder="1" applyAlignment="1">
      <alignment wrapText="1"/>
    </xf>
    <xf numFmtId="10" fontId="0" fillId="0" borderId="2" xfId="0" applyNumberFormat="1" applyBorder="1"/>
    <xf numFmtId="0" fontId="0" fillId="0" borderId="2" xfId="0" applyBorder="1" applyAlignment="1">
      <alignment vertical="top" wrapText="1"/>
    </xf>
    <xf numFmtId="0" fontId="1" fillId="0" borderId="0" xfId="1" applyFill="1" applyBorder="1" applyAlignment="1">
      <alignment horizontal="center" vertical="center" wrapText="1"/>
    </xf>
    <xf numFmtId="0" fontId="0" fillId="0" borderId="0" xfId="0" applyFill="1" applyBorder="1"/>
    <xf numFmtId="3" fontId="0" fillId="0" borderId="2" xfId="0" applyNumberFormat="1" applyBorder="1" applyAlignment="1">
      <alignment wrapText="1"/>
    </xf>
    <xf numFmtId="0" fontId="0" fillId="0" borderId="2" xfId="0" applyFill="1" applyBorder="1" applyAlignment="1">
      <alignment horizontal="left" vertical="top" wrapText="1"/>
    </xf>
    <xf numFmtId="0" fontId="0" fillId="0" borderId="0" xfId="0" applyAlignment="1">
      <alignment horizontal="left" vertical="top" wrapText="1"/>
    </xf>
    <xf numFmtId="0" fontId="3" fillId="3" borderId="2" xfId="0" applyFont="1" applyFill="1" applyBorder="1" applyAlignment="1">
      <alignment horizontal="left" vertical="top" wrapText="1"/>
    </xf>
    <xf numFmtId="0" fontId="0" fillId="0" borderId="2" xfId="0" applyBorder="1" applyAlignment="1">
      <alignment horizontal="left" vertical="top" wrapText="1"/>
    </xf>
    <xf numFmtId="0" fontId="2" fillId="0" borderId="0" xfId="0" applyFont="1" applyAlignment="1">
      <alignment horizontal="left" vertical="top" wrapText="1"/>
    </xf>
    <xf numFmtId="0" fontId="2" fillId="3" borderId="0" xfId="0" applyFont="1" applyFill="1" applyAlignment="1">
      <alignment horizontal="left" vertical="top" wrapText="1"/>
    </xf>
    <xf numFmtId="0" fontId="5" fillId="0" borderId="4" xfId="0" applyFont="1" applyBorder="1"/>
    <xf numFmtId="0" fontId="6" fillId="4" borderId="5" xfId="0" applyFont="1" applyFill="1" applyBorder="1"/>
    <xf numFmtId="0" fontId="7" fillId="5" borderId="0" xfId="0" applyFont="1" applyFill="1"/>
    <xf numFmtId="3" fontId="7" fillId="5" borderId="0" xfId="0" applyNumberFormat="1" applyFont="1" applyFill="1"/>
    <xf numFmtId="0" fontId="7" fillId="0" borderId="0" xfId="0" applyFont="1"/>
    <xf numFmtId="3" fontId="7" fillId="0" borderId="0" xfId="0" applyNumberFormat="1" applyFont="1"/>
    <xf numFmtId="0" fontId="7" fillId="0" borderId="4" xfId="0" applyFont="1" applyBorder="1"/>
    <xf numFmtId="3" fontId="7" fillId="0" borderId="4" xfId="0" applyNumberFormat="1" applyFont="1" applyBorder="1"/>
    <xf numFmtId="0" fontId="1" fillId="2" borderId="0" xfId="1" applyFill="1" applyBorder="1" applyAlignment="1">
      <alignment horizontal="center" vertical="center" wrapText="1"/>
    </xf>
    <xf numFmtId="0" fontId="1" fillId="2" borderId="1" xfId="1" applyFill="1" applyAlignment="1">
      <alignment horizontal="center" vertical="center" wrapText="1"/>
    </xf>
  </cellXfs>
  <cellStyles count="2">
    <cellStyle name="Heading 3" xfId="1"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A899-4B4E-44F4-A03E-92BEC0A31232}">
  <dimension ref="A1:E8"/>
  <sheetViews>
    <sheetView workbookViewId="0">
      <selection activeCell="D7" sqref="D7"/>
    </sheetView>
  </sheetViews>
  <sheetFormatPr defaultRowHeight="14.45"/>
  <cols>
    <col min="1" max="1" width="32.140625" style="12" customWidth="1"/>
    <col min="2" max="2" width="16.5703125" style="12" customWidth="1"/>
    <col min="3" max="3" width="18.140625" style="12" customWidth="1"/>
    <col min="4" max="4" width="27.140625" style="12" customWidth="1"/>
    <col min="5" max="5" width="57.85546875" style="12" customWidth="1"/>
  </cols>
  <sheetData>
    <row r="1" spans="1:5">
      <c r="A1" s="15" t="s">
        <v>0</v>
      </c>
    </row>
    <row r="2" spans="1:5">
      <c r="A2" s="16" t="s">
        <v>1</v>
      </c>
      <c r="B2" s="13" t="s">
        <v>2</v>
      </c>
      <c r="C2" s="13" t="s">
        <v>3</v>
      </c>
      <c r="D2" s="13" t="s">
        <v>4</v>
      </c>
      <c r="E2" s="13" t="s">
        <v>5</v>
      </c>
    </row>
    <row r="3" spans="1:5" ht="57.95">
      <c r="A3" s="14" t="s">
        <v>6</v>
      </c>
      <c r="B3" s="14" t="s">
        <v>7</v>
      </c>
      <c r="C3" s="14" t="s">
        <v>8</v>
      </c>
      <c r="D3" s="14" t="s">
        <v>9</v>
      </c>
      <c r="E3" s="14" t="s">
        <v>10</v>
      </c>
    </row>
    <row r="4" spans="1:5" ht="43.5">
      <c r="A4" s="14" t="s">
        <v>11</v>
      </c>
      <c r="B4" s="14" t="s">
        <v>7</v>
      </c>
      <c r="C4" s="14" t="s">
        <v>12</v>
      </c>
      <c r="D4" s="14" t="s">
        <v>9</v>
      </c>
      <c r="E4" s="14" t="s">
        <v>13</v>
      </c>
    </row>
    <row r="5" spans="1:5" ht="57.95">
      <c r="A5" s="14" t="s">
        <v>14</v>
      </c>
      <c r="B5" s="14" t="s">
        <v>7</v>
      </c>
      <c r="C5" s="14" t="s">
        <v>12</v>
      </c>
      <c r="D5" s="14" t="s">
        <v>15</v>
      </c>
      <c r="E5" s="14" t="s">
        <v>16</v>
      </c>
    </row>
    <row r="6" spans="1:5" ht="57.95">
      <c r="A6" s="14" t="s">
        <v>17</v>
      </c>
      <c r="B6" s="14" t="s">
        <v>7</v>
      </c>
      <c r="C6" s="14" t="s">
        <v>12</v>
      </c>
      <c r="D6" s="14" t="s">
        <v>18</v>
      </c>
      <c r="E6" s="14" t="s">
        <v>19</v>
      </c>
    </row>
    <row r="7" spans="1:5" ht="318.95">
      <c r="A7" s="14" t="s">
        <v>20</v>
      </c>
      <c r="B7" s="14" t="s">
        <v>7</v>
      </c>
      <c r="C7" s="11" t="s">
        <v>21</v>
      </c>
      <c r="D7" s="11" t="s">
        <v>22</v>
      </c>
      <c r="E7" s="14" t="s">
        <v>23</v>
      </c>
    </row>
    <row r="8" spans="1:5" ht="188.45">
      <c r="A8" s="12" t="s">
        <v>24</v>
      </c>
      <c r="B8" s="14" t="s">
        <v>7</v>
      </c>
      <c r="C8" s="11" t="s">
        <v>25</v>
      </c>
      <c r="D8" s="11" t="s">
        <v>26</v>
      </c>
      <c r="E8" s="14" t="s">
        <v>23</v>
      </c>
    </row>
  </sheetData>
  <phoneticPr fontId="4" type="noConversion"/>
  <pageMargins left="0.7" right="0.7" top="0.75" bottom="0.75" header="0.3" footer="0.3"/>
  <pageSetup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2CC4-A95C-43F8-999A-9C0E34708B46}">
  <dimension ref="A1:O137"/>
  <sheetViews>
    <sheetView topLeftCell="A93" workbookViewId="0">
      <selection activeCell="J108" sqref="J108"/>
    </sheetView>
  </sheetViews>
  <sheetFormatPr defaultRowHeight="14.45"/>
  <cols>
    <col min="1" max="1" width="33.5703125" customWidth="1"/>
    <col min="2" max="2" width="41.42578125" customWidth="1"/>
    <col min="3" max="3" width="19.42578125" customWidth="1"/>
    <col min="14" max="14" width="13.42578125" customWidth="1"/>
    <col min="15" max="15" width="11.28515625" customWidth="1"/>
  </cols>
  <sheetData>
    <row r="1" spans="1:3">
      <c r="A1" s="1" t="s">
        <v>27</v>
      </c>
    </row>
    <row r="2" spans="1:3">
      <c r="A2" s="1" t="s">
        <v>28</v>
      </c>
    </row>
    <row r="3" spans="1:3" ht="15" thickBot="1">
      <c r="A3" s="26" t="s">
        <v>29</v>
      </c>
      <c r="B3" s="26"/>
      <c r="C3" s="26"/>
    </row>
    <row r="4" spans="1:3">
      <c r="B4" s="1" t="s">
        <v>9</v>
      </c>
    </row>
    <row r="5" spans="1:3">
      <c r="A5" s="2" t="s">
        <v>30</v>
      </c>
      <c r="B5" s="3">
        <v>280744</v>
      </c>
    </row>
    <row r="6" spans="1:3">
      <c r="A6" s="2" t="s">
        <v>31</v>
      </c>
      <c r="B6" s="3">
        <v>409217</v>
      </c>
    </row>
    <row r="7" spans="1:3">
      <c r="A7" s="2" t="s">
        <v>32</v>
      </c>
      <c r="B7" s="3">
        <v>517488</v>
      </c>
    </row>
    <row r="8" spans="1:3">
      <c r="A8" s="2" t="s">
        <v>33</v>
      </c>
      <c r="B8" s="3">
        <v>650995</v>
      </c>
    </row>
    <row r="9" spans="1:3">
      <c r="A9" s="2" t="s">
        <v>34</v>
      </c>
      <c r="B9" s="3">
        <v>1855675</v>
      </c>
    </row>
    <row r="10" spans="1:3">
      <c r="A10" s="2" t="s">
        <v>35</v>
      </c>
      <c r="B10" s="3">
        <v>1184411</v>
      </c>
    </row>
    <row r="11" spans="1:3">
      <c r="A11" s="2" t="s">
        <v>36</v>
      </c>
      <c r="B11" s="3">
        <v>1254377</v>
      </c>
    </row>
    <row r="12" spans="1:3">
      <c r="A12" s="2" t="s">
        <v>37</v>
      </c>
      <c r="B12" s="3">
        <v>2085537</v>
      </c>
    </row>
    <row r="13" spans="1:3">
      <c r="A13" s="2" t="s">
        <v>38</v>
      </c>
      <c r="B13" s="3">
        <v>1819484</v>
      </c>
    </row>
    <row r="14" spans="1:3">
      <c r="A14" s="2" t="s">
        <v>39</v>
      </c>
      <c r="B14" s="3">
        <v>2291819</v>
      </c>
    </row>
    <row r="15" spans="1:3">
      <c r="A15" s="2" t="s">
        <v>40</v>
      </c>
      <c r="B15" s="3">
        <v>527882</v>
      </c>
    </row>
    <row r="16" spans="1:3">
      <c r="A16" s="2" t="s">
        <v>41</v>
      </c>
      <c r="B16" s="3">
        <v>1717427</v>
      </c>
    </row>
    <row r="17" spans="1:3">
      <c r="A17" s="2" t="s">
        <v>42</v>
      </c>
      <c r="B17" s="3">
        <v>326096</v>
      </c>
    </row>
    <row r="18" spans="1:3">
      <c r="A18" s="2" t="s">
        <v>43</v>
      </c>
      <c r="B18" s="3">
        <v>969422</v>
      </c>
    </row>
    <row r="20" spans="1:3" ht="15" thickBot="1">
      <c r="A20" s="26" t="s">
        <v>44</v>
      </c>
      <c r="B20" s="26"/>
      <c r="C20" s="26"/>
    </row>
    <row r="21" spans="1:3">
      <c r="B21" s="1" t="s">
        <v>9</v>
      </c>
    </row>
    <row r="22" spans="1:3">
      <c r="A22" s="2" t="s">
        <v>30</v>
      </c>
      <c r="B22" s="3">
        <v>280790</v>
      </c>
    </row>
    <row r="23" spans="1:3">
      <c r="A23" s="2" t="s">
        <v>31</v>
      </c>
      <c r="B23" s="3">
        <v>417402</v>
      </c>
    </row>
    <row r="24" spans="1:3">
      <c r="A24" s="2" t="s">
        <v>32</v>
      </c>
      <c r="B24" s="3">
        <v>520126</v>
      </c>
    </row>
    <row r="25" spans="1:3">
      <c r="A25" s="2" t="s">
        <v>33</v>
      </c>
      <c r="B25" s="3">
        <v>662826</v>
      </c>
    </row>
    <row r="26" spans="1:3">
      <c r="A26" s="2" t="s">
        <v>34</v>
      </c>
      <c r="B26" s="3">
        <v>1856915</v>
      </c>
    </row>
    <row r="27" spans="1:3">
      <c r="A27" s="2" t="s">
        <v>35</v>
      </c>
      <c r="B27" s="3">
        <v>1177216</v>
      </c>
    </row>
    <row r="28" spans="1:3">
      <c r="A28" s="2" t="s">
        <v>36</v>
      </c>
      <c r="B28" s="3">
        <v>1255070</v>
      </c>
    </row>
    <row r="29" spans="1:3">
      <c r="A29" s="2" t="s">
        <v>37</v>
      </c>
      <c r="B29" s="3">
        <v>2094127</v>
      </c>
    </row>
    <row r="30" spans="1:3">
      <c r="A30" s="2" t="s">
        <v>38</v>
      </c>
      <c r="B30" s="3">
        <v>1802286</v>
      </c>
    </row>
    <row r="31" spans="1:3">
      <c r="A31" s="2" t="s">
        <v>39</v>
      </c>
      <c r="B31" s="3">
        <v>2270801</v>
      </c>
    </row>
    <row r="32" spans="1:3">
      <c r="A32" s="2" t="s">
        <v>40</v>
      </c>
      <c r="B32" s="3">
        <v>528797</v>
      </c>
    </row>
    <row r="33" spans="1:3">
      <c r="A33" s="2" t="s">
        <v>41</v>
      </c>
      <c r="B33" s="3">
        <v>1729392</v>
      </c>
    </row>
    <row r="34" spans="1:3">
      <c r="A34" s="2" t="s">
        <v>42</v>
      </c>
      <c r="B34" s="3">
        <v>327408</v>
      </c>
    </row>
    <row r="35" spans="1:3">
      <c r="A35" s="2" t="s">
        <v>43</v>
      </c>
      <c r="B35" s="3">
        <v>981821</v>
      </c>
    </row>
    <row r="37" spans="1:3" ht="30" customHeight="1" thickBot="1">
      <c r="A37" s="26" t="s">
        <v>45</v>
      </c>
      <c r="B37" s="26"/>
      <c r="C37" s="26"/>
    </row>
    <row r="38" spans="1:3">
      <c r="B38" s="1" t="s">
        <v>46</v>
      </c>
    </row>
    <row r="39" spans="1:3">
      <c r="A39" s="2" t="s">
        <v>30</v>
      </c>
      <c r="B39" s="3">
        <v>54275</v>
      </c>
    </row>
    <row r="40" spans="1:3">
      <c r="A40" s="2" t="s">
        <v>31</v>
      </c>
      <c r="B40" s="3">
        <v>91302</v>
      </c>
    </row>
    <row r="41" spans="1:3">
      <c r="A41" s="2" t="s">
        <v>32</v>
      </c>
      <c r="B41" s="3">
        <v>77780</v>
      </c>
    </row>
    <row r="42" spans="1:3">
      <c r="A42" s="2" t="s">
        <v>33</v>
      </c>
      <c r="B42" s="3">
        <v>100432</v>
      </c>
    </row>
    <row r="43" spans="1:3">
      <c r="A43" s="2" t="s">
        <v>34</v>
      </c>
      <c r="B43" s="3">
        <v>329974</v>
      </c>
    </row>
    <row r="44" spans="1:3">
      <c r="A44" s="2" t="s">
        <v>35</v>
      </c>
      <c r="B44" s="3">
        <v>240462</v>
      </c>
    </row>
    <row r="45" spans="1:3">
      <c r="A45" s="2" t="s">
        <v>36</v>
      </c>
      <c r="B45" s="3">
        <v>242037</v>
      </c>
    </row>
    <row r="46" spans="1:3">
      <c r="A46" s="2" t="s">
        <v>37</v>
      </c>
      <c r="B46" s="3">
        <v>427535</v>
      </c>
    </row>
    <row r="47" spans="1:3">
      <c r="A47" s="2" t="s">
        <v>38</v>
      </c>
      <c r="B47" s="3">
        <v>345340</v>
      </c>
    </row>
    <row r="48" spans="1:3">
      <c r="A48" s="2" t="s">
        <v>39</v>
      </c>
      <c r="B48" s="3">
        <v>428990</v>
      </c>
    </row>
    <row r="49" spans="1:3">
      <c r="A49" s="2" t="s">
        <v>40</v>
      </c>
      <c r="B49" s="3">
        <v>93967</v>
      </c>
    </row>
    <row r="50" spans="1:3">
      <c r="A50" s="2" t="s">
        <v>41</v>
      </c>
      <c r="B50" s="3">
        <v>435284</v>
      </c>
    </row>
    <row r="51" spans="1:3">
      <c r="A51" s="2" t="s">
        <v>42</v>
      </c>
      <c r="B51" s="3">
        <v>57098</v>
      </c>
    </row>
    <row r="52" spans="1:3">
      <c r="A52" s="2" t="s">
        <v>43</v>
      </c>
      <c r="B52" s="3">
        <v>153435</v>
      </c>
    </row>
    <row r="54" spans="1:3" ht="36.950000000000003" customHeight="1" thickBot="1">
      <c r="A54" s="26" t="s">
        <v>47</v>
      </c>
      <c r="B54" s="26"/>
      <c r="C54" s="26"/>
    </row>
    <row r="55" spans="1:3">
      <c r="B55" s="1" t="s">
        <v>48</v>
      </c>
    </row>
    <row r="56" spans="1:3">
      <c r="A56" s="2" t="s">
        <v>30</v>
      </c>
      <c r="B56" s="3">
        <v>39380</v>
      </c>
    </row>
    <row r="57" spans="1:3">
      <c r="A57" s="2" t="s">
        <v>31</v>
      </c>
      <c r="B57" s="3">
        <v>53247</v>
      </c>
    </row>
    <row r="58" spans="1:3">
      <c r="A58" s="2" t="s">
        <v>32</v>
      </c>
      <c r="B58" s="3">
        <v>73644</v>
      </c>
    </row>
    <row r="59" spans="1:3">
      <c r="A59" s="2" t="s">
        <v>33</v>
      </c>
      <c r="B59" s="3">
        <v>78589</v>
      </c>
    </row>
    <row r="60" spans="1:3">
      <c r="A60" s="2" t="s">
        <v>34</v>
      </c>
      <c r="B60" s="3">
        <v>233889</v>
      </c>
    </row>
    <row r="61" spans="1:3">
      <c r="A61" s="2" t="s">
        <v>35</v>
      </c>
      <c r="B61" s="3">
        <v>130427</v>
      </c>
    </row>
    <row r="62" spans="1:3">
      <c r="A62" s="2" t="s">
        <v>36</v>
      </c>
      <c r="B62" s="3">
        <v>179633</v>
      </c>
    </row>
    <row r="63" spans="1:3">
      <c r="A63" s="2" t="s">
        <v>37</v>
      </c>
      <c r="B63" s="3">
        <v>255275</v>
      </c>
    </row>
    <row r="64" spans="1:3">
      <c r="A64" s="2" t="s">
        <v>38</v>
      </c>
      <c r="B64" s="3">
        <v>207269</v>
      </c>
    </row>
    <row r="65" spans="1:15">
      <c r="A65" s="2" t="s">
        <v>39</v>
      </c>
      <c r="B65" s="3">
        <v>253486</v>
      </c>
    </row>
    <row r="66" spans="1:15">
      <c r="A66" s="2" t="s">
        <v>40</v>
      </c>
      <c r="B66" s="3">
        <v>68040</v>
      </c>
    </row>
    <row r="67" spans="1:15">
      <c r="A67" s="2" t="s">
        <v>41</v>
      </c>
      <c r="B67" s="3">
        <v>226419</v>
      </c>
    </row>
    <row r="68" spans="1:15">
      <c r="A68" s="2" t="s">
        <v>42</v>
      </c>
      <c r="B68" s="3">
        <v>33676</v>
      </c>
    </row>
    <row r="69" spans="1:15">
      <c r="A69" s="2" t="s">
        <v>43</v>
      </c>
      <c r="B69" s="3">
        <v>102537</v>
      </c>
    </row>
    <row r="71" spans="1:15" ht="39.6" customHeight="1">
      <c r="A71" s="25" t="s">
        <v>49</v>
      </c>
      <c r="B71" s="25"/>
      <c r="C71" s="25"/>
      <c r="D71" s="25"/>
      <c r="E71" s="25"/>
      <c r="F71" s="25"/>
      <c r="G71" s="25"/>
    </row>
    <row r="72" spans="1:15">
      <c r="A72" s="1" t="s">
        <v>50</v>
      </c>
    </row>
    <row r="74" spans="1:15" ht="87">
      <c r="B74" s="5" t="s">
        <v>9</v>
      </c>
      <c r="C74" s="5" t="s">
        <v>46</v>
      </c>
      <c r="D74" s="5" t="s">
        <v>48</v>
      </c>
      <c r="E74" s="5" t="s">
        <v>51</v>
      </c>
      <c r="F74" s="5" t="s">
        <v>52</v>
      </c>
      <c r="G74" s="5" t="s">
        <v>53</v>
      </c>
      <c r="H74" s="5" t="s">
        <v>54</v>
      </c>
      <c r="I74" s="5" t="s">
        <v>55</v>
      </c>
      <c r="J74" s="5" t="s">
        <v>56</v>
      </c>
      <c r="K74" s="5" t="s">
        <v>57</v>
      </c>
      <c r="L74" s="5" t="s">
        <v>58</v>
      </c>
      <c r="M74" s="5" t="s">
        <v>59</v>
      </c>
      <c r="N74" s="5" t="s">
        <v>60</v>
      </c>
      <c r="O74" s="5" t="s">
        <v>61</v>
      </c>
    </row>
    <row r="75" spans="1:15">
      <c r="A75" s="2" t="s">
        <v>30</v>
      </c>
      <c r="B75" s="3">
        <v>85541</v>
      </c>
      <c r="C75" s="3">
        <v>13956</v>
      </c>
      <c r="D75" s="3">
        <v>10390</v>
      </c>
      <c r="E75" s="3">
        <v>53185</v>
      </c>
      <c r="F75" s="3">
        <v>3138</v>
      </c>
      <c r="G75" s="3">
        <v>3297</v>
      </c>
      <c r="H75" s="3">
        <v>25</v>
      </c>
      <c r="I75" s="3">
        <f>E75+G75</f>
        <v>56482</v>
      </c>
      <c r="J75" s="3">
        <f>E75-F75</f>
        <v>50047</v>
      </c>
      <c r="K75" s="3">
        <f>G75-H75</f>
        <v>3272</v>
      </c>
      <c r="L75" s="3">
        <f>J75+K75</f>
        <v>53319</v>
      </c>
      <c r="M75" s="3">
        <f>F75+H75</f>
        <v>3163</v>
      </c>
      <c r="N75" s="6">
        <f>L75/I75</f>
        <v>0.94399985836195599</v>
      </c>
      <c r="O75" s="6">
        <f>M75/I75</f>
        <v>5.6000141638043982E-2</v>
      </c>
    </row>
    <row r="76" spans="1:15">
      <c r="A76" s="2" t="s">
        <v>31</v>
      </c>
      <c r="B76" s="3">
        <v>117027</v>
      </c>
      <c r="C76" s="3">
        <v>25563</v>
      </c>
      <c r="D76" s="3">
        <v>11889</v>
      </c>
      <c r="E76" s="3">
        <v>68010</v>
      </c>
      <c r="F76" s="3">
        <v>2794</v>
      </c>
      <c r="G76" s="3">
        <v>6150</v>
      </c>
      <c r="H76" s="3">
        <v>104</v>
      </c>
      <c r="I76" s="3">
        <f t="shared" ref="I76:I88" si="0">E76+G76</f>
        <v>74160</v>
      </c>
      <c r="J76" s="3">
        <f t="shared" ref="J76:J88" si="1">E76-F76</f>
        <v>65216</v>
      </c>
      <c r="K76" s="3">
        <f t="shared" ref="K76:K88" si="2">G76-H76</f>
        <v>6046</v>
      </c>
      <c r="L76" s="3">
        <f t="shared" ref="L76:L88" si="3">J76+K76</f>
        <v>71262</v>
      </c>
      <c r="M76" s="3">
        <f t="shared" ref="M76:M88" si="4">F76+H76</f>
        <v>2898</v>
      </c>
      <c r="N76" s="6">
        <f t="shared" ref="N76:N88" si="5">L76/I76</f>
        <v>0.96092233009708738</v>
      </c>
      <c r="O76" s="6">
        <f t="shared" ref="O76:O88" si="6">M76/I76</f>
        <v>3.9077669902912622E-2</v>
      </c>
    </row>
    <row r="77" spans="1:15">
      <c r="A77" s="2" t="s">
        <v>32</v>
      </c>
      <c r="B77" s="3">
        <v>156367</v>
      </c>
      <c r="C77" s="3">
        <v>16621</v>
      </c>
      <c r="D77" s="3">
        <v>18663</v>
      </c>
      <c r="E77" s="3">
        <v>105427</v>
      </c>
      <c r="F77" s="3">
        <v>2967</v>
      </c>
      <c r="G77" s="3">
        <v>8559</v>
      </c>
      <c r="H77" s="3">
        <v>80</v>
      </c>
      <c r="I77" s="3">
        <f t="shared" si="0"/>
        <v>113986</v>
      </c>
      <c r="J77" s="3">
        <f t="shared" si="1"/>
        <v>102460</v>
      </c>
      <c r="K77" s="3">
        <f t="shared" si="2"/>
        <v>8479</v>
      </c>
      <c r="L77" s="3">
        <f t="shared" si="3"/>
        <v>110939</v>
      </c>
      <c r="M77" s="3">
        <f t="shared" si="4"/>
        <v>3047</v>
      </c>
      <c r="N77" s="6">
        <f t="shared" si="5"/>
        <v>0.9732686470268278</v>
      </c>
      <c r="O77" s="6">
        <f t="shared" si="6"/>
        <v>2.6731352973172143E-2</v>
      </c>
    </row>
    <row r="78" spans="1:15">
      <c r="A78" s="2" t="s">
        <v>33</v>
      </c>
      <c r="B78" s="3">
        <v>176719</v>
      </c>
      <c r="C78" s="3">
        <v>25702</v>
      </c>
      <c r="D78" s="3">
        <v>20287</v>
      </c>
      <c r="E78" s="3">
        <v>117576</v>
      </c>
      <c r="F78" s="3">
        <v>4849</v>
      </c>
      <c r="G78" s="3">
        <v>8657</v>
      </c>
      <c r="H78" s="3">
        <v>117</v>
      </c>
      <c r="I78" s="3">
        <f t="shared" si="0"/>
        <v>126233</v>
      </c>
      <c r="J78" s="3">
        <f t="shared" si="1"/>
        <v>112727</v>
      </c>
      <c r="K78" s="3">
        <f t="shared" si="2"/>
        <v>8540</v>
      </c>
      <c r="L78" s="3">
        <f t="shared" si="3"/>
        <v>121267</v>
      </c>
      <c r="M78" s="3">
        <f t="shared" si="4"/>
        <v>4966</v>
      </c>
      <c r="N78" s="6">
        <f t="shared" si="5"/>
        <v>0.96066004927396165</v>
      </c>
      <c r="O78" s="6">
        <f t="shared" si="6"/>
        <v>3.933995072603836E-2</v>
      </c>
    </row>
    <row r="79" spans="1:15">
      <c r="A79" s="2" t="s">
        <v>34</v>
      </c>
      <c r="B79" s="3">
        <v>505525</v>
      </c>
      <c r="C79" s="3">
        <v>85228</v>
      </c>
      <c r="D79" s="3">
        <v>54275</v>
      </c>
      <c r="E79" s="3">
        <v>297645</v>
      </c>
      <c r="F79" s="3">
        <v>15957</v>
      </c>
      <c r="G79" s="3">
        <v>49933</v>
      </c>
      <c r="H79" s="3">
        <v>353</v>
      </c>
      <c r="I79" s="3">
        <f t="shared" si="0"/>
        <v>347578</v>
      </c>
      <c r="J79" s="3">
        <f t="shared" si="1"/>
        <v>281688</v>
      </c>
      <c r="K79" s="3">
        <f t="shared" si="2"/>
        <v>49580</v>
      </c>
      <c r="L79" s="3">
        <f t="shared" si="3"/>
        <v>331268</v>
      </c>
      <c r="M79" s="3">
        <f t="shared" si="4"/>
        <v>16310</v>
      </c>
      <c r="N79" s="6">
        <f t="shared" si="5"/>
        <v>0.95307528094413341</v>
      </c>
      <c r="O79" s="6">
        <f t="shared" si="6"/>
        <v>4.69247190558666E-2</v>
      </c>
    </row>
    <row r="80" spans="1:15">
      <c r="A80" s="2" t="s">
        <v>35</v>
      </c>
      <c r="B80" s="3">
        <v>260540</v>
      </c>
      <c r="C80" s="3">
        <v>51974</v>
      </c>
      <c r="D80" s="3">
        <v>23597</v>
      </c>
      <c r="E80" s="3">
        <v>145234</v>
      </c>
      <c r="F80" s="3">
        <v>6548</v>
      </c>
      <c r="G80" s="3">
        <v>16995</v>
      </c>
      <c r="H80" s="3">
        <v>877</v>
      </c>
      <c r="I80" s="3">
        <f t="shared" si="0"/>
        <v>162229</v>
      </c>
      <c r="J80" s="3">
        <f t="shared" si="1"/>
        <v>138686</v>
      </c>
      <c r="K80" s="3">
        <f t="shared" si="2"/>
        <v>16118</v>
      </c>
      <c r="L80" s="3">
        <f t="shared" si="3"/>
        <v>154804</v>
      </c>
      <c r="M80" s="3">
        <f t="shared" si="4"/>
        <v>7425</v>
      </c>
      <c r="N80" s="6">
        <f t="shared" si="5"/>
        <v>0.95423136430601185</v>
      </c>
      <c r="O80" s="6">
        <f t="shared" si="6"/>
        <v>4.5768635693988126E-2</v>
      </c>
    </row>
    <row r="81" spans="1:15">
      <c r="A81" s="2" t="s">
        <v>36</v>
      </c>
      <c r="B81" s="3">
        <v>281349</v>
      </c>
      <c r="C81" s="3">
        <v>49569</v>
      </c>
      <c r="D81" s="3">
        <v>46069</v>
      </c>
      <c r="E81" s="3">
        <v>145690</v>
      </c>
      <c r="F81" s="3">
        <v>2476</v>
      </c>
      <c r="G81" s="3">
        <v>25439</v>
      </c>
      <c r="H81" s="3">
        <v>413</v>
      </c>
      <c r="I81" s="3">
        <f t="shared" si="0"/>
        <v>171129</v>
      </c>
      <c r="J81" s="3">
        <f t="shared" si="1"/>
        <v>143214</v>
      </c>
      <c r="K81" s="3">
        <f t="shared" si="2"/>
        <v>25026</v>
      </c>
      <c r="L81" s="3">
        <f t="shared" si="3"/>
        <v>168240</v>
      </c>
      <c r="M81" s="3">
        <f t="shared" si="4"/>
        <v>2889</v>
      </c>
      <c r="N81" s="6">
        <f t="shared" si="5"/>
        <v>0.98311799870273298</v>
      </c>
      <c r="O81" s="6">
        <f t="shared" si="6"/>
        <v>1.6882001297266976E-2</v>
      </c>
    </row>
    <row r="82" spans="1:15">
      <c r="A82" s="2" t="s">
        <v>37</v>
      </c>
      <c r="B82" s="3">
        <v>683262</v>
      </c>
      <c r="C82" s="3">
        <v>131872</v>
      </c>
      <c r="D82" s="3">
        <v>76307</v>
      </c>
      <c r="E82" s="3">
        <v>388555</v>
      </c>
      <c r="F82" s="3">
        <v>18733</v>
      </c>
      <c r="G82" s="3">
        <v>60408</v>
      </c>
      <c r="H82" s="3">
        <v>888</v>
      </c>
      <c r="I82" s="3">
        <f t="shared" si="0"/>
        <v>448963</v>
      </c>
      <c r="J82" s="3">
        <f t="shared" si="1"/>
        <v>369822</v>
      </c>
      <c r="K82" s="3">
        <f t="shared" si="2"/>
        <v>59520</v>
      </c>
      <c r="L82" s="3">
        <f t="shared" si="3"/>
        <v>429342</v>
      </c>
      <c r="M82" s="3">
        <f t="shared" si="4"/>
        <v>19621</v>
      </c>
      <c r="N82" s="6">
        <f t="shared" si="5"/>
        <v>0.95629706679615023</v>
      </c>
      <c r="O82" s="6">
        <f t="shared" si="6"/>
        <v>4.3702933203849763E-2</v>
      </c>
    </row>
    <row r="83" spans="1:15">
      <c r="A83" s="2" t="s">
        <v>38</v>
      </c>
      <c r="B83" s="3">
        <v>402420</v>
      </c>
      <c r="C83" s="3">
        <v>87813</v>
      </c>
      <c r="D83" s="3">
        <v>44329</v>
      </c>
      <c r="E83" s="3">
        <v>214075</v>
      </c>
      <c r="F83" s="3">
        <v>7445</v>
      </c>
      <c r="G83" s="3">
        <v>41321</v>
      </c>
      <c r="H83" s="3">
        <v>492</v>
      </c>
      <c r="I83" s="3">
        <f t="shared" si="0"/>
        <v>255396</v>
      </c>
      <c r="J83" s="3">
        <f t="shared" si="1"/>
        <v>206630</v>
      </c>
      <c r="K83" s="3">
        <f t="shared" si="2"/>
        <v>40829</v>
      </c>
      <c r="L83" s="3">
        <f t="shared" si="3"/>
        <v>247459</v>
      </c>
      <c r="M83" s="3">
        <f t="shared" si="4"/>
        <v>7937</v>
      </c>
      <c r="N83" s="6">
        <f t="shared" si="5"/>
        <v>0.96892277091262202</v>
      </c>
      <c r="O83" s="6">
        <f t="shared" si="6"/>
        <v>3.1077229087378033E-2</v>
      </c>
    </row>
    <row r="84" spans="1:15">
      <c r="A84" s="2" t="s">
        <v>39</v>
      </c>
      <c r="B84" s="3">
        <v>606780</v>
      </c>
      <c r="C84" s="3">
        <v>94543</v>
      </c>
      <c r="D84" s="3">
        <v>57775</v>
      </c>
      <c r="E84" s="3">
        <v>372594</v>
      </c>
      <c r="F84" s="3">
        <v>5983</v>
      </c>
      <c r="G84" s="3">
        <v>51398</v>
      </c>
      <c r="H84" s="3">
        <v>770</v>
      </c>
      <c r="I84" s="3">
        <f t="shared" si="0"/>
        <v>423992</v>
      </c>
      <c r="J84" s="3">
        <f t="shared" si="1"/>
        <v>366611</v>
      </c>
      <c r="K84" s="3">
        <f t="shared" si="2"/>
        <v>50628</v>
      </c>
      <c r="L84" s="3">
        <f t="shared" si="3"/>
        <v>417239</v>
      </c>
      <c r="M84" s="3">
        <f t="shared" si="4"/>
        <v>6753</v>
      </c>
      <c r="N84" s="6">
        <f t="shared" si="5"/>
        <v>0.98407281269457914</v>
      </c>
      <c r="O84" s="6">
        <f t="shared" si="6"/>
        <v>1.5927187305420858E-2</v>
      </c>
    </row>
    <row r="85" spans="1:15">
      <c r="A85" s="2" t="s">
        <v>40</v>
      </c>
      <c r="B85" s="3">
        <v>231541</v>
      </c>
      <c r="C85" s="3">
        <v>38076</v>
      </c>
      <c r="D85" s="3">
        <v>25271</v>
      </c>
      <c r="E85" s="3">
        <v>147840</v>
      </c>
      <c r="F85" s="3">
        <v>5903</v>
      </c>
      <c r="G85" s="3">
        <v>12877</v>
      </c>
      <c r="H85" s="3">
        <v>104</v>
      </c>
      <c r="I85" s="3">
        <f t="shared" si="0"/>
        <v>160717</v>
      </c>
      <c r="J85" s="3">
        <f t="shared" si="1"/>
        <v>141937</v>
      </c>
      <c r="K85" s="3">
        <f t="shared" si="2"/>
        <v>12773</v>
      </c>
      <c r="L85" s="3">
        <f t="shared" si="3"/>
        <v>154710</v>
      </c>
      <c r="M85" s="3">
        <f t="shared" si="4"/>
        <v>6007</v>
      </c>
      <c r="N85" s="6">
        <f t="shared" si="5"/>
        <v>0.9626237423545736</v>
      </c>
      <c r="O85" s="6">
        <f t="shared" si="6"/>
        <v>3.7376257645426431E-2</v>
      </c>
    </row>
    <row r="86" spans="1:15">
      <c r="A86" s="2" t="s">
        <v>41</v>
      </c>
      <c r="B86" s="3">
        <v>504868</v>
      </c>
      <c r="C86" s="3">
        <v>120326</v>
      </c>
      <c r="D86" s="3">
        <v>59065</v>
      </c>
      <c r="E86" s="3">
        <v>277257</v>
      </c>
      <c r="F86" s="3">
        <v>11389</v>
      </c>
      <c r="G86" s="3">
        <v>26128</v>
      </c>
      <c r="H86" s="3">
        <v>268</v>
      </c>
      <c r="I86" s="3">
        <f t="shared" si="0"/>
        <v>303385</v>
      </c>
      <c r="J86" s="3">
        <f t="shared" si="1"/>
        <v>265868</v>
      </c>
      <c r="K86" s="3">
        <f t="shared" si="2"/>
        <v>25860</v>
      </c>
      <c r="L86" s="3">
        <f t="shared" si="3"/>
        <v>291728</v>
      </c>
      <c r="M86" s="3">
        <f t="shared" si="4"/>
        <v>11657</v>
      </c>
      <c r="N86" s="6">
        <f t="shared" si="5"/>
        <v>0.96157687426866856</v>
      </c>
      <c r="O86" s="6">
        <f t="shared" si="6"/>
        <v>3.8423125731331477E-2</v>
      </c>
    </row>
    <row r="87" spans="1:15">
      <c r="A87" s="2" t="s">
        <v>42</v>
      </c>
      <c r="B87" s="3">
        <v>162681</v>
      </c>
      <c r="C87" s="3">
        <v>25155</v>
      </c>
      <c r="D87" s="3">
        <v>14518</v>
      </c>
      <c r="E87" s="3">
        <v>111126</v>
      </c>
      <c r="F87" s="3">
        <v>6433</v>
      </c>
      <c r="G87" s="3">
        <v>8044</v>
      </c>
      <c r="H87" s="3">
        <v>179</v>
      </c>
      <c r="I87" s="3">
        <f t="shared" si="0"/>
        <v>119170</v>
      </c>
      <c r="J87" s="3">
        <f t="shared" si="1"/>
        <v>104693</v>
      </c>
      <c r="K87" s="3">
        <f t="shared" si="2"/>
        <v>7865</v>
      </c>
      <c r="L87" s="3">
        <f t="shared" si="3"/>
        <v>112558</v>
      </c>
      <c r="M87" s="3">
        <f t="shared" si="4"/>
        <v>6612</v>
      </c>
      <c r="N87" s="6">
        <f t="shared" si="5"/>
        <v>0.94451623730804735</v>
      </c>
      <c r="O87" s="6">
        <f t="shared" si="6"/>
        <v>5.5483762691952675E-2</v>
      </c>
    </row>
    <row r="88" spans="1:15">
      <c r="A88" s="2" t="s">
        <v>43</v>
      </c>
      <c r="B88" s="3">
        <v>312650</v>
      </c>
      <c r="C88" s="3">
        <v>42244</v>
      </c>
      <c r="D88" s="3">
        <v>25748</v>
      </c>
      <c r="E88" s="3">
        <v>219016</v>
      </c>
      <c r="F88" s="3">
        <v>7064</v>
      </c>
      <c r="G88" s="3">
        <v>13472</v>
      </c>
      <c r="H88" s="3">
        <v>419</v>
      </c>
      <c r="I88" s="3">
        <f t="shared" si="0"/>
        <v>232488</v>
      </c>
      <c r="J88" s="3">
        <f t="shared" si="1"/>
        <v>211952</v>
      </c>
      <c r="K88" s="3">
        <f t="shared" si="2"/>
        <v>13053</v>
      </c>
      <c r="L88" s="3">
        <f t="shared" si="3"/>
        <v>225005</v>
      </c>
      <c r="M88" s="3">
        <f t="shared" si="4"/>
        <v>7483</v>
      </c>
      <c r="N88" s="6">
        <f t="shared" si="5"/>
        <v>0.96781339251918375</v>
      </c>
      <c r="O88" s="6">
        <f t="shared" si="6"/>
        <v>3.2186607480816212E-2</v>
      </c>
    </row>
    <row r="90" spans="1:15" ht="42.6" customHeight="1">
      <c r="A90" s="25" t="s">
        <v>62</v>
      </c>
      <c r="B90" s="25"/>
      <c r="C90" s="25"/>
      <c r="D90" s="25"/>
      <c r="E90" s="25"/>
      <c r="F90" s="25"/>
      <c r="G90" s="25"/>
    </row>
    <row r="91" spans="1:15" s="9" customFormat="1" ht="42.6" customHeight="1">
      <c r="A91" s="1" t="s">
        <v>50</v>
      </c>
      <c r="B91" s="8"/>
      <c r="C91" s="8"/>
      <c r="D91" s="8"/>
      <c r="E91" s="8"/>
      <c r="F91" s="8"/>
      <c r="G91" s="8"/>
    </row>
    <row r="92" spans="1:15" ht="87">
      <c r="A92" s="4"/>
      <c r="B92" s="4" t="s">
        <v>9</v>
      </c>
      <c r="C92" s="4" t="s">
        <v>46</v>
      </c>
      <c r="D92" s="4" t="s">
        <v>48</v>
      </c>
      <c r="E92" s="4" t="s">
        <v>51</v>
      </c>
      <c r="F92" s="4" t="s">
        <v>52</v>
      </c>
      <c r="G92" s="4" t="s">
        <v>53</v>
      </c>
      <c r="H92" s="4" t="s">
        <v>54</v>
      </c>
      <c r="I92" s="4" t="s">
        <v>55</v>
      </c>
      <c r="J92" s="4" t="s">
        <v>56</v>
      </c>
      <c r="K92" s="4" t="s">
        <v>57</v>
      </c>
      <c r="L92" s="4" t="s">
        <v>58</v>
      </c>
      <c r="M92" s="4" t="s">
        <v>59</v>
      </c>
      <c r="N92" s="4" t="s">
        <v>60</v>
      </c>
      <c r="O92" s="4" t="s">
        <v>61</v>
      </c>
    </row>
    <row r="93" spans="1:15">
      <c r="A93" s="2" t="s">
        <v>30</v>
      </c>
      <c r="B93" s="3">
        <v>50673</v>
      </c>
      <c r="C93" s="3">
        <v>6733</v>
      </c>
      <c r="D93" s="3">
        <v>7870</v>
      </c>
      <c r="E93" s="3">
        <v>27355</v>
      </c>
      <c r="F93" s="3">
        <v>485</v>
      </c>
      <c r="G93" s="3">
        <v>577</v>
      </c>
      <c r="H93" s="3">
        <v>3</v>
      </c>
      <c r="I93" s="3">
        <f>E93+G93</f>
        <v>27932</v>
      </c>
      <c r="J93" s="3">
        <f>E93-F93</f>
        <v>26870</v>
      </c>
      <c r="K93" s="3">
        <f>G93-H93</f>
        <v>574</v>
      </c>
      <c r="L93" s="3">
        <f>J93+K93</f>
        <v>27444</v>
      </c>
      <c r="M93" s="3">
        <f>H93+F93</f>
        <v>488</v>
      </c>
      <c r="N93" s="6">
        <f>L93/I93</f>
        <v>0.98252899899756552</v>
      </c>
      <c r="O93" s="6">
        <f>M93/I93</f>
        <v>1.7471001002434483E-2</v>
      </c>
    </row>
    <row r="94" spans="1:15">
      <c r="A94" s="2" t="s">
        <v>31</v>
      </c>
      <c r="B94" s="3">
        <v>76899</v>
      </c>
      <c r="C94" s="3">
        <v>14866</v>
      </c>
      <c r="D94" s="3">
        <v>8518</v>
      </c>
      <c r="E94" s="3">
        <v>44009</v>
      </c>
      <c r="F94" s="3">
        <v>1393</v>
      </c>
      <c r="G94" s="3">
        <v>859</v>
      </c>
      <c r="H94" s="3">
        <v>15</v>
      </c>
      <c r="I94" s="3">
        <f t="shared" ref="I94:I106" si="7">E94+G94</f>
        <v>44868</v>
      </c>
      <c r="J94" s="3">
        <f t="shared" ref="J94:J106" si="8">E94-F94</f>
        <v>42616</v>
      </c>
      <c r="K94" s="3">
        <f t="shared" ref="K94:K106" si="9">G94-H94</f>
        <v>844</v>
      </c>
      <c r="L94" s="3">
        <f t="shared" ref="L94:L106" si="10">J94+K94</f>
        <v>43460</v>
      </c>
      <c r="M94" s="3">
        <f t="shared" ref="M94:M106" si="11">H94+F94</f>
        <v>1408</v>
      </c>
      <c r="N94" s="6">
        <f t="shared" ref="N94:N106" si="12">L94/I94</f>
        <v>0.9686190603548186</v>
      </c>
      <c r="O94" s="6">
        <f t="shared" ref="O94:O106" si="13">M94/I94</f>
        <v>3.1380939645181419E-2</v>
      </c>
    </row>
    <row r="95" spans="1:15">
      <c r="A95" s="2" t="s">
        <v>32</v>
      </c>
      <c r="B95" s="3">
        <v>94416</v>
      </c>
      <c r="C95" s="3">
        <v>11266</v>
      </c>
      <c r="D95" s="3">
        <v>11215</v>
      </c>
      <c r="E95" s="3">
        <v>59757</v>
      </c>
      <c r="F95" s="3">
        <v>1147</v>
      </c>
      <c r="G95" s="3">
        <v>1197</v>
      </c>
      <c r="H95" s="3">
        <v>77</v>
      </c>
      <c r="I95" s="3">
        <f t="shared" si="7"/>
        <v>60954</v>
      </c>
      <c r="J95" s="3">
        <f t="shared" si="8"/>
        <v>58610</v>
      </c>
      <c r="K95" s="3">
        <f t="shared" si="9"/>
        <v>1120</v>
      </c>
      <c r="L95" s="3">
        <f t="shared" si="10"/>
        <v>59730</v>
      </c>
      <c r="M95" s="3">
        <f t="shared" si="11"/>
        <v>1224</v>
      </c>
      <c r="N95" s="6">
        <f t="shared" si="12"/>
        <v>0.97991928339403489</v>
      </c>
      <c r="O95" s="6">
        <f t="shared" si="13"/>
        <v>2.0080716605965155E-2</v>
      </c>
    </row>
    <row r="96" spans="1:15">
      <c r="A96" s="2" t="s">
        <v>33</v>
      </c>
      <c r="B96" s="3">
        <v>154723</v>
      </c>
      <c r="C96" s="3">
        <v>19658</v>
      </c>
      <c r="D96" s="3">
        <v>16709</v>
      </c>
      <c r="E96" s="3">
        <v>96113</v>
      </c>
      <c r="F96" s="3">
        <v>7476</v>
      </c>
      <c r="G96" s="3">
        <v>1725</v>
      </c>
      <c r="H96" s="3">
        <v>91</v>
      </c>
      <c r="I96" s="3">
        <f t="shared" si="7"/>
        <v>97838</v>
      </c>
      <c r="J96" s="3">
        <f t="shared" si="8"/>
        <v>88637</v>
      </c>
      <c r="K96" s="3">
        <f t="shared" si="9"/>
        <v>1634</v>
      </c>
      <c r="L96" s="3">
        <f t="shared" si="10"/>
        <v>90271</v>
      </c>
      <c r="M96" s="3">
        <f t="shared" si="11"/>
        <v>7567</v>
      </c>
      <c r="N96" s="6">
        <f t="shared" si="12"/>
        <v>0.92265786299801711</v>
      </c>
      <c r="O96" s="6">
        <f t="shared" si="13"/>
        <v>7.7342137001982864E-2</v>
      </c>
    </row>
    <row r="97" spans="1:15">
      <c r="A97" s="2" t="s">
        <v>34</v>
      </c>
      <c r="B97" s="3">
        <v>280751</v>
      </c>
      <c r="C97" s="3">
        <v>47447</v>
      </c>
      <c r="D97" s="3">
        <v>34514</v>
      </c>
      <c r="E97" s="3">
        <v>173877</v>
      </c>
      <c r="F97" s="3">
        <v>12207</v>
      </c>
      <c r="G97" s="3">
        <v>2218</v>
      </c>
      <c r="H97" s="3">
        <v>275</v>
      </c>
      <c r="I97" s="3">
        <f t="shared" si="7"/>
        <v>176095</v>
      </c>
      <c r="J97" s="3">
        <f t="shared" si="8"/>
        <v>161670</v>
      </c>
      <c r="K97" s="3">
        <f t="shared" si="9"/>
        <v>1943</v>
      </c>
      <c r="L97" s="3">
        <f t="shared" si="10"/>
        <v>163613</v>
      </c>
      <c r="M97" s="3">
        <f t="shared" si="11"/>
        <v>12482</v>
      </c>
      <c r="N97" s="6">
        <f t="shared" si="12"/>
        <v>0.92911780572986169</v>
      </c>
      <c r="O97" s="6">
        <f t="shared" si="13"/>
        <v>7.0882194270138282E-2</v>
      </c>
    </row>
    <row r="98" spans="1:15">
      <c r="A98" s="2" t="s">
        <v>35</v>
      </c>
      <c r="B98" s="3">
        <v>243585</v>
      </c>
      <c r="C98" s="3">
        <v>40700</v>
      </c>
      <c r="D98" s="3">
        <v>25767</v>
      </c>
      <c r="E98" s="3">
        <v>153929</v>
      </c>
      <c r="F98" s="3">
        <v>7908</v>
      </c>
      <c r="G98" s="3">
        <v>1623</v>
      </c>
      <c r="H98" s="3">
        <v>194</v>
      </c>
      <c r="I98" s="3">
        <f t="shared" si="7"/>
        <v>155552</v>
      </c>
      <c r="J98" s="3">
        <f t="shared" si="8"/>
        <v>146021</v>
      </c>
      <c r="K98" s="3">
        <f t="shared" si="9"/>
        <v>1429</v>
      </c>
      <c r="L98" s="3">
        <f t="shared" si="10"/>
        <v>147450</v>
      </c>
      <c r="M98" s="3">
        <f t="shared" si="11"/>
        <v>8102</v>
      </c>
      <c r="N98" s="6">
        <f t="shared" si="12"/>
        <v>0.94791452376054308</v>
      </c>
      <c r="O98" s="6">
        <f t="shared" si="13"/>
        <v>5.2085476239456904E-2</v>
      </c>
    </row>
    <row r="99" spans="1:15">
      <c r="A99" s="2" t="s">
        <v>36</v>
      </c>
      <c r="B99" s="3">
        <v>209096</v>
      </c>
      <c r="C99" s="3">
        <v>47586</v>
      </c>
      <c r="D99" s="3">
        <v>29156</v>
      </c>
      <c r="E99" s="3">
        <v>112201</v>
      </c>
      <c r="F99" s="3">
        <v>5590</v>
      </c>
      <c r="G99" s="3">
        <v>1993</v>
      </c>
      <c r="H99" s="3">
        <v>60</v>
      </c>
      <c r="I99" s="3">
        <f t="shared" si="7"/>
        <v>114194</v>
      </c>
      <c r="J99" s="3">
        <f t="shared" si="8"/>
        <v>106611</v>
      </c>
      <c r="K99" s="3">
        <f t="shared" si="9"/>
        <v>1933</v>
      </c>
      <c r="L99" s="3">
        <f t="shared" si="10"/>
        <v>108544</v>
      </c>
      <c r="M99" s="3">
        <f t="shared" si="11"/>
        <v>5650</v>
      </c>
      <c r="N99" s="6">
        <f t="shared" si="12"/>
        <v>0.95052279454262045</v>
      </c>
      <c r="O99" s="6">
        <f t="shared" si="13"/>
        <v>4.9477205457379547E-2</v>
      </c>
    </row>
    <row r="100" spans="1:15">
      <c r="A100" s="2" t="s">
        <v>37</v>
      </c>
      <c r="B100" s="3">
        <v>298231</v>
      </c>
      <c r="C100" s="3">
        <v>58113</v>
      </c>
      <c r="D100" s="3">
        <v>30930</v>
      </c>
      <c r="E100" s="3">
        <v>175217</v>
      </c>
      <c r="F100" s="3">
        <v>10380</v>
      </c>
      <c r="G100" s="3">
        <v>2258</v>
      </c>
      <c r="H100" s="3">
        <v>95</v>
      </c>
      <c r="I100" s="3">
        <f t="shared" si="7"/>
        <v>177475</v>
      </c>
      <c r="J100" s="3">
        <f t="shared" si="8"/>
        <v>164837</v>
      </c>
      <c r="K100" s="3">
        <f t="shared" si="9"/>
        <v>2163</v>
      </c>
      <c r="L100" s="3">
        <f t="shared" si="10"/>
        <v>167000</v>
      </c>
      <c r="M100" s="3">
        <f t="shared" si="11"/>
        <v>10475</v>
      </c>
      <c r="N100" s="6">
        <f t="shared" si="12"/>
        <v>0.94097760247922246</v>
      </c>
      <c r="O100" s="6">
        <f t="shared" si="13"/>
        <v>5.9022397520777571E-2</v>
      </c>
    </row>
    <row r="101" spans="1:15">
      <c r="A101" s="2" t="s">
        <v>38</v>
      </c>
      <c r="B101" s="3">
        <v>333205</v>
      </c>
      <c r="C101" s="3">
        <v>37204</v>
      </c>
      <c r="D101" s="3">
        <v>36130</v>
      </c>
      <c r="E101" s="3">
        <v>221935</v>
      </c>
      <c r="F101" s="3">
        <v>6455</v>
      </c>
      <c r="G101" s="3">
        <v>3171</v>
      </c>
      <c r="H101" s="3">
        <v>116</v>
      </c>
      <c r="I101" s="3">
        <f t="shared" si="7"/>
        <v>225106</v>
      </c>
      <c r="J101" s="3">
        <f t="shared" si="8"/>
        <v>215480</v>
      </c>
      <c r="K101" s="3">
        <f t="shared" si="9"/>
        <v>3055</v>
      </c>
      <c r="L101" s="3">
        <f t="shared" si="10"/>
        <v>218535</v>
      </c>
      <c r="M101" s="3">
        <f t="shared" si="11"/>
        <v>6571</v>
      </c>
      <c r="N101" s="6">
        <f t="shared" si="12"/>
        <v>0.97080930761507911</v>
      </c>
      <c r="O101" s="6">
        <f t="shared" si="13"/>
        <v>2.9190692384920881E-2</v>
      </c>
    </row>
    <row r="102" spans="1:15">
      <c r="A102" s="2" t="s">
        <v>39</v>
      </c>
      <c r="B102" s="3">
        <v>367916</v>
      </c>
      <c r="C102" s="3">
        <v>74565</v>
      </c>
      <c r="D102" s="3">
        <v>39369</v>
      </c>
      <c r="E102" s="3">
        <v>215264</v>
      </c>
      <c r="F102" s="3">
        <v>9851</v>
      </c>
      <c r="G102" s="3">
        <v>4019</v>
      </c>
      <c r="H102" s="3">
        <v>175</v>
      </c>
      <c r="I102" s="3">
        <f t="shared" si="7"/>
        <v>219283</v>
      </c>
      <c r="J102" s="3">
        <f t="shared" si="8"/>
        <v>205413</v>
      </c>
      <c r="K102" s="3">
        <f t="shared" si="9"/>
        <v>3844</v>
      </c>
      <c r="L102" s="3">
        <f t="shared" si="10"/>
        <v>209257</v>
      </c>
      <c r="M102" s="3">
        <f t="shared" si="11"/>
        <v>10026</v>
      </c>
      <c r="N102" s="6">
        <f t="shared" si="12"/>
        <v>0.95427826142473426</v>
      </c>
      <c r="O102" s="6">
        <f t="shared" si="13"/>
        <v>4.572173857526575E-2</v>
      </c>
    </row>
    <row r="103" spans="1:15">
      <c r="A103" s="2" t="s">
        <v>40</v>
      </c>
      <c r="B103" s="3">
        <v>82063</v>
      </c>
      <c r="C103" s="3">
        <v>10887</v>
      </c>
      <c r="D103" s="3">
        <v>9791</v>
      </c>
      <c r="E103" s="3">
        <v>51734</v>
      </c>
      <c r="F103" s="3">
        <v>1992</v>
      </c>
      <c r="G103" s="3">
        <v>741</v>
      </c>
      <c r="H103" s="3">
        <v>74</v>
      </c>
      <c r="I103" s="3">
        <f t="shared" si="7"/>
        <v>52475</v>
      </c>
      <c r="J103" s="3">
        <f t="shared" si="8"/>
        <v>49742</v>
      </c>
      <c r="K103" s="3">
        <f t="shared" si="9"/>
        <v>667</v>
      </c>
      <c r="L103" s="3">
        <f t="shared" si="10"/>
        <v>50409</v>
      </c>
      <c r="M103" s="3">
        <f t="shared" si="11"/>
        <v>2066</v>
      </c>
      <c r="N103" s="6">
        <f t="shared" si="12"/>
        <v>0.96062887089090043</v>
      </c>
      <c r="O103" s="6">
        <f t="shared" si="13"/>
        <v>3.9371129109099574E-2</v>
      </c>
    </row>
    <row r="104" spans="1:15">
      <c r="A104" s="2" t="s">
        <v>41</v>
      </c>
      <c r="B104" s="3">
        <v>460033</v>
      </c>
      <c r="C104" s="3">
        <v>134500</v>
      </c>
      <c r="D104" s="3">
        <v>64410</v>
      </c>
      <c r="E104" s="3">
        <v>211812</v>
      </c>
      <c r="F104" s="3">
        <v>12427</v>
      </c>
      <c r="G104" s="3">
        <v>3087</v>
      </c>
      <c r="H104" s="3">
        <v>257</v>
      </c>
      <c r="I104" s="3">
        <f t="shared" si="7"/>
        <v>214899</v>
      </c>
      <c r="J104" s="3">
        <f t="shared" si="8"/>
        <v>199385</v>
      </c>
      <c r="K104" s="3">
        <f t="shared" si="9"/>
        <v>2830</v>
      </c>
      <c r="L104" s="3">
        <f t="shared" si="10"/>
        <v>202215</v>
      </c>
      <c r="M104" s="3">
        <f t="shared" si="11"/>
        <v>12684</v>
      </c>
      <c r="N104" s="6">
        <f t="shared" si="12"/>
        <v>0.94097692404338784</v>
      </c>
      <c r="O104" s="6">
        <f t="shared" si="13"/>
        <v>5.9023075956612173E-2</v>
      </c>
    </row>
    <row r="105" spans="1:15">
      <c r="A105" s="2" t="s">
        <v>42</v>
      </c>
      <c r="B105" s="3">
        <v>74049</v>
      </c>
      <c r="C105" s="3">
        <v>9054</v>
      </c>
      <c r="D105" s="3">
        <v>7085</v>
      </c>
      <c r="E105" s="3">
        <v>50225</v>
      </c>
      <c r="F105" s="3">
        <v>3992</v>
      </c>
      <c r="G105" s="3">
        <v>373</v>
      </c>
      <c r="H105" s="3">
        <v>13</v>
      </c>
      <c r="I105" s="3">
        <f t="shared" si="7"/>
        <v>50598</v>
      </c>
      <c r="J105" s="3">
        <f t="shared" si="8"/>
        <v>46233</v>
      </c>
      <c r="K105" s="3">
        <f t="shared" si="9"/>
        <v>360</v>
      </c>
      <c r="L105" s="3">
        <f t="shared" si="10"/>
        <v>46593</v>
      </c>
      <c r="M105" s="3">
        <f t="shared" si="11"/>
        <v>4005</v>
      </c>
      <c r="N105" s="6">
        <f t="shared" si="12"/>
        <v>0.92084667378157237</v>
      </c>
      <c r="O105" s="6">
        <f t="shared" si="13"/>
        <v>7.9153326218427605E-2</v>
      </c>
    </row>
    <row r="106" spans="1:15">
      <c r="A106" s="2" t="s">
        <v>43</v>
      </c>
      <c r="B106" s="3">
        <v>175754</v>
      </c>
      <c r="C106" s="3">
        <v>18180</v>
      </c>
      <c r="D106" s="3">
        <v>15792</v>
      </c>
      <c r="E106" s="3">
        <v>120072</v>
      </c>
      <c r="F106" s="3">
        <v>2807</v>
      </c>
      <c r="G106" s="3">
        <v>1608</v>
      </c>
      <c r="H106" s="3">
        <v>45</v>
      </c>
      <c r="I106" s="3">
        <f t="shared" si="7"/>
        <v>121680</v>
      </c>
      <c r="J106" s="3">
        <f t="shared" si="8"/>
        <v>117265</v>
      </c>
      <c r="K106" s="3">
        <f t="shared" si="9"/>
        <v>1563</v>
      </c>
      <c r="L106" s="3">
        <f t="shared" si="10"/>
        <v>118828</v>
      </c>
      <c r="M106" s="3">
        <f t="shared" si="11"/>
        <v>2852</v>
      </c>
      <c r="N106" s="6">
        <f t="shared" si="12"/>
        <v>0.9765614727153189</v>
      </c>
      <c r="O106" s="6">
        <f t="shared" si="13"/>
        <v>2.343852728468113E-2</v>
      </c>
    </row>
    <row r="108" spans="1:15" ht="45.6" customHeight="1">
      <c r="A108" s="25" t="s">
        <v>63</v>
      </c>
      <c r="B108" s="25"/>
      <c r="C108" s="25"/>
      <c r="D108" s="25"/>
      <c r="E108" s="25"/>
      <c r="F108" s="25"/>
      <c r="G108" s="25"/>
    </row>
    <row r="109" spans="1:15" s="9" customFormat="1" ht="45.6" customHeight="1">
      <c r="A109" s="1" t="s">
        <v>50</v>
      </c>
      <c r="B109" s="8"/>
      <c r="C109" s="8"/>
      <c r="D109" s="8"/>
      <c r="E109" s="8"/>
      <c r="F109" s="8"/>
      <c r="G109" s="8"/>
    </row>
    <row r="110" spans="1:15" ht="57" customHeight="1">
      <c r="B110" s="7" t="s">
        <v>9</v>
      </c>
      <c r="C110" s="7" t="s">
        <v>46</v>
      </c>
      <c r="D110" s="7" t="s">
        <v>48</v>
      </c>
      <c r="E110" s="7" t="s">
        <v>51</v>
      </c>
      <c r="F110" s="7" t="s">
        <v>52</v>
      </c>
      <c r="G110" s="7" t="s">
        <v>53</v>
      </c>
      <c r="H110" s="7" t="s">
        <v>54</v>
      </c>
      <c r="I110" s="7" t="s">
        <v>55</v>
      </c>
      <c r="J110" s="7" t="s">
        <v>56</v>
      </c>
      <c r="K110" s="7" t="s">
        <v>57</v>
      </c>
      <c r="L110" s="7" t="s">
        <v>58</v>
      </c>
      <c r="M110" s="7" t="s">
        <v>59</v>
      </c>
      <c r="N110" s="7" t="s">
        <v>60</v>
      </c>
      <c r="O110" s="7" t="s">
        <v>61</v>
      </c>
    </row>
    <row r="111" spans="1:15">
      <c r="A111" s="2" t="s">
        <v>30</v>
      </c>
      <c r="B111" s="3">
        <v>298</v>
      </c>
      <c r="C111" s="3">
        <v>23</v>
      </c>
      <c r="D111" s="3">
        <v>11</v>
      </c>
      <c r="E111" s="3">
        <v>264</v>
      </c>
      <c r="F111" s="3"/>
      <c r="G111" s="3"/>
      <c r="H111" s="3"/>
      <c r="I111" s="3">
        <v>264</v>
      </c>
      <c r="J111" s="3">
        <v>264</v>
      </c>
      <c r="K111" s="3">
        <v>0</v>
      </c>
      <c r="L111" s="3">
        <f>J111+K111</f>
        <v>264</v>
      </c>
      <c r="M111" s="3">
        <v>0</v>
      </c>
      <c r="N111" s="6">
        <f t="shared" ref="N111:N114" si="14">J111/I111</f>
        <v>1</v>
      </c>
      <c r="O111" s="6">
        <f>M111/I111</f>
        <v>0</v>
      </c>
    </row>
    <row r="112" spans="1:15">
      <c r="A112" s="2" t="s">
        <v>31</v>
      </c>
      <c r="B112" s="3">
        <v>6</v>
      </c>
      <c r="C112" s="3">
        <v>2</v>
      </c>
      <c r="D112" s="3">
        <v>1</v>
      </c>
      <c r="E112" s="3">
        <v>2</v>
      </c>
      <c r="F112" s="3"/>
      <c r="G112" s="3"/>
      <c r="H112" s="3"/>
      <c r="I112" s="3">
        <v>2</v>
      </c>
      <c r="J112" s="3">
        <v>2</v>
      </c>
      <c r="K112" s="3">
        <v>0</v>
      </c>
      <c r="L112" s="3">
        <f t="shared" ref="L112:L119" si="15">J112+K112</f>
        <v>2</v>
      </c>
      <c r="M112" s="3">
        <v>0</v>
      </c>
      <c r="N112" s="6">
        <f t="shared" si="14"/>
        <v>1</v>
      </c>
      <c r="O112" s="6">
        <f t="shared" ref="O112:O119" si="16">M112/I112</f>
        <v>0</v>
      </c>
    </row>
    <row r="113" spans="1:15">
      <c r="A113" s="2" t="s">
        <v>32</v>
      </c>
      <c r="B113" s="3">
        <v>280</v>
      </c>
      <c r="C113" s="3">
        <v>26</v>
      </c>
      <c r="D113" s="3">
        <v>26</v>
      </c>
      <c r="E113" s="3">
        <v>221</v>
      </c>
      <c r="F113" s="3">
        <v>112</v>
      </c>
      <c r="G113" s="3"/>
      <c r="H113" s="3"/>
      <c r="I113" s="3">
        <v>221</v>
      </c>
      <c r="J113" s="3">
        <v>109</v>
      </c>
      <c r="K113" s="3">
        <v>0</v>
      </c>
      <c r="L113" s="3">
        <f t="shared" si="15"/>
        <v>109</v>
      </c>
      <c r="M113" s="3">
        <v>112</v>
      </c>
      <c r="N113" s="6">
        <f t="shared" si="14"/>
        <v>0.49321266968325794</v>
      </c>
      <c r="O113" s="6">
        <f t="shared" si="16"/>
        <v>0.50678733031674206</v>
      </c>
    </row>
    <row r="114" spans="1:15">
      <c r="A114" s="2" t="s">
        <v>33</v>
      </c>
      <c r="B114" s="3">
        <v>810</v>
      </c>
      <c r="C114" s="3">
        <v>141</v>
      </c>
      <c r="D114" s="3">
        <v>1</v>
      </c>
      <c r="E114" s="3">
        <v>668</v>
      </c>
      <c r="F114" s="3">
        <v>5</v>
      </c>
      <c r="G114" s="3"/>
      <c r="H114" s="3"/>
      <c r="I114" s="3">
        <v>668</v>
      </c>
      <c r="J114" s="3">
        <v>663</v>
      </c>
      <c r="K114" s="3">
        <v>0</v>
      </c>
      <c r="L114" s="3">
        <f t="shared" si="15"/>
        <v>663</v>
      </c>
      <c r="M114" s="3">
        <v>5</v>
      </c>
      <c r="N114" s="6">
        <f t="shared" si="14"/>
        <v>0.99251497005988021</v>
      </c>
      <c r="O114" s="6">
        <f t="shared" si="16"/>
        <v>7.4850299401197605E-3</v>
      </c>
    </row>
    <row r="115" spans="1:15">
      <c r="A115" s="2" t="s">
        <v>34</v>
      </c>
      <c r="B115" s="3">
        <v>416</v>
      </c>
      <c r="C115" s="3">
        <v>137</v>
      </c>
      <c r="D115" s="3">
        <v>29</v>
      </c>
      <c r="E115" s="3">
        <v>230</v>
      </c>
      <c r="F115" s="3"/>
      <c r="G115" s="3">
        <v>7</v>
      </c>
      <c r="H115" s="3"/>
      <c r="I115" s="3">
        <v>237</v>
      </c>
      <c r="J115" s="3">
        <v>230</v>
      </c>
      <c r="K115" s="3">
        <v>7</v>
      </c>
      <c r="L115" s="3">
        <f t="shared" si="15"/>
        <v>237</v>
      </c>
      <c r="M115" s="3">
        <v>7</v>
      </c>
      <c r="N115" s="6">
        <f>J115/I115</f>
        <v>0.97046413502109707</v>
      </c>
      <c r="O115" s="6">
        <f t="shared" si="16"/>
        <v>2.9535864978902954E-2</v>
      </c>
    </row>
    <row r="116" spans="1:15">
      <c r="A116" s="2" t="s">
        <v>35</v>
      </c>
      <c r="B116" s="3">
        <v>2</v>
      </c>
      <c r="C116" s="3">
        <v>1</v>
      </c>
      <c r="D116" s="3"/>
      <c r="E116" s="3"/>
      <c r="F116" s="3"/>
      <c r="G116" s="3"/>
      <c r="H116" s="3"/>
      <c r="I116" s="3">
        <v>0</v>
      </c>
      <c r="J116" s="3">
        <v>0</v>
      </c>
      <c r="K116" s="3">
        <v>0</v>
      </c>
      <c r="L116" s="3">
        <f t="shared" si="15"/>
        <v>0</v>
      </c>
      <c r="M116" s="3">
        <v>0</v>
      </c>
      <c r="N116" s="6"/>
      <c r="O116" s="6"/>
    </row>
    <row r="117" spans="1:15">
      <c r="A117" s="2" t="s">
        <v>36</v>
      </c>
      <c r="B117" s="3">
        <v>4</v>
      </c>
      <c r="C117" s="3">
        <v>1</v>
      </c>
      <c r="D117" s="3"/>
      <c r="E117" s="3">
        <v>2</v>
      </c>
      <c r="F117" s="3"/>
      <c r="G117" s="3"/>
      <c r="H117" s="3"/>
      <c r="I117" s="3">
        <v>2</v>
      </c>
      <c r="J117" s="3">
        <v>2</v>
      </c>
      <c r="K117" s="3">
        <v>0</v>
      </c>
      <c r="L117" s="3">
        <f t="shared" si="15"/>
        <v>2</v>
      </c>
      <c r="M117" s="3">
        <v>0</v>
      </c>
      <c r="N117" s="6">
        <f t="shared" ref="N117:N119" si="17">J117/I117</f>
        <v>1</v>
      </c>
      <c r="O117" s="6">
        <f t="shared" si="16"/>
        <v>0</v>
      </c>
    </row>
    <row r="118" spans="1:15">
      <c r="A118" s="2" t="s">
        <v>38</v>
      </c>
      <c r="B118" s="3"/>
      <c r="C118" s="3">
        <v>1</v>
      </c>
      <c r="D118" s="3"/>
      <c r="E118" s="3"/>
      <c r="F118" s="3"/>
      <c r="G118" s="3"/>
      <c r="H118" s="3"/>
      <c r="I118" s="3">
        <v>0</v>
      </c>
      <c r="J118" s="3">
        <v>0</v>
      </c>
      <c r="K118" s="3">
        <v>0</v>
      </c>
      <c r="L118" s="3">
        <f t="shared" si="15"/>
        <v>0</v>
      </c>
      <c r="M118" s="3">
        <v>0</v>
      </c>
      <c r="N118" s="6"/>
      <c r="O118" s="6"/>
    </row>
    <row r="119" spans="1:15">
      <c r="A119" s="2" t="s">
        <v>42</v>
      </c>
      <c r="B119" s="3">
        <v>79</v>
      </c>
      <c r="C119" s="3">
        <v>23</v>
      </c>
      <c r="D119" s="3"/>
      <c r="E119" s="3">
        <v>63</v>
      </c>
      <c r="F119" s="3"/>
      <c r="G119" s="3"/>
      <c r="H119" s="3"/>
      <c r="I119" s="3">
        <v>63</v>
      </c>
      <c r="J119" s="3">
        <v>63</v>
      </c>
      <c r="K119" s="3">
        <v>0</v>
      </c>
      <c r="L119" s="3">
        <f t="shared" si="15"/>
        <v>63</v>
      </c>
      <c r="M119" s="3">
        <v>0</v>
      </c>
      <c r="N119" s="6">
        <f t="shared" si="17"/>
        <v>1</v>
      </c>
      <c r="O119" s="6">
        <f t="shared" si="16"/>
        <v>0</v>
      </c>
    </row>
    <row r="121" spans="1:15" ht="29.45" customHeight="1">
      <c r="A121" s="25" t="s">
        <v>64</v>
      </c>
      <c r="B121" s="25"/>
      <c r="C121" s="25"/>
      <c r="D121" s="25"/>
      <c r="E121" s="25"/>
      <c r="F121" s="25"/>
      <c r="G121" s="25"/>
    </row>
    <row r="122" spans="1:15" s="9" customFormat="1" ht="42.6" customHeight="1">
      <c r="A122" s="1" t="s">
        <v>50</v>
      </c>
      <c r="B122" s="8"/>
      <c r="C122" s="8"/>
      <c r="D122" s="8"/>
      <c r="E122" s="8"/>
      <c r="F122" s="8"/>
      <c r="G122" s="8"/>
    </row>
    <row r="123" spans="1:15" ht="87">
      <c r="B123" s="4" t="s">
        <v>9</v>
      </c>
      <c r="C123" s="4" t="s">
        <v>46</v>
      </c>
      <c r="D123" s="4" t="s">
        <v>48</v>
      </c>
      <c r="E123" s="4" t="s">
        <v>51</v>
      </c>
      <c r="F123" s="4" t="s">
        <v>53</v>
      </c>
      <c r="G123" s="4" t="s">
        <v>65</v>
      </c>
      <c r="H123" s="4" t="s">
        <v>66</v>
      </c>
      <c r="I123" s="4" t="s">
        <v>55</v>
      </c>
      <c r="J123" s="5" t="s">
        <v>67</v>
      </c>
      <c r="K123" s="5" t="s">
        <v>68</v>
      </c>
      <c r="L123" s="5" t="s">
        <v>69</v>
      </c>
      <c r="M123" s="5" t="s">
        <v>70</v>
      </c>
      <c r="N123" s="5" t="s">
        <v>71</v>
      </c>
      <c r="O123" s="5" t="s">
        <v>72</v>
      </c>
    </row>
    <row r="124" spans="1:15">
      <c r="A124" s="2" t="s">
        <v>30</v>
      </c>
      <c r="B124" s="3">
        <v>144530</v>
      </c>
      <c r="C124" s="3">
        <v>30020</v>
      </c>
      <c r="D124" s="3">
        <v>18439</v>
      </c>
      <c r="E124" s="3">
        <v>81538</v>
      </c>
      <c r="F124" s="3">
        <v>7034</v>
      </c>
      <c r="G124" s="3">
        <v>9446</v>
      </c>
      <c r="H124" s="3">
        <v>152</v>
      </c>
      <c r="I124" s="10">
        <f>E124+F124</f>
        <v>88572</v>
      </c>
      <c r="J124" s="10">
        <f>E124-G124</f>
        <v>72092</v>
      </c>
      <c r="K124" s="10">
        <f>F124-H124</f>
        <v>6882</v>
      </c>
      <c r="L124" s="10">
        <f>J124+K124</f>
        <v>78974</v>
      </c>
      <c r="M124" s="10">
        <f>H124+G124</f>
        <v>9598</v>
      </c>
      <c r="N124" s="6">
        <f>L124/I124</f>
        <v>0.8916361829923678</v>
      </c>
      <c r="O124" s="6">
        <f>M124/I124</f>
        <v>0.10836381700763222</v>
      </c>
    </row>
    <row r="125" spans="1:15">
      <c r="A125" s="2" t="s">
        <v>31</v>
      </c>
      <c r="B125" s="3">
        <v>215291</v>
      </c>
      <c r="C125" s="3">
        <v>38241</v>
      </c>
      <c r="D125" s="3">
        <v>28030</v>
      </c>
      <c r="E125" s="3">
        <v>128419</v>
      </c>
      <c r="F125" s="3">
        <v>9148</v>
      </c>
      <c r="G125" s="3">
        <v>7117</v>
      </c>
      <c r="H125" s="3">
        <v>162</v>
      </c>
      <c r="I125" s="10">
        <f t="shared" ref="I125:I137" si="18">E125+F125</f>
        <v>137567</v>
      </c>
      <c r="J125" s="10">
        <f t="shared" ref="J125:K137" si="19">E125-G125</f>
        <v>121302</v>
      </c>
      <c r="K125" s="10">
        <f t="shared" si="19"/>
        <v>8986</v>
      </c>
      <c r="L125" s="10">
        <f t="shared" ref="L125:L137" si="20">J125+K125</f>
        <v>130288</v>
      </c>
      <c r="M125" s="10">
        <f t="shared" ref="M125:M137" si="21">H125+G125</f>
        <v>7279</v>
      </c>
      <c r="N125" s="6">
        <f t="shared" ref="N125:N137" si="22">L125/I125</f>
        <v>0.94708760095080946</v>
      </c>
      <c r="O125" s="6">
        <f t="shared" ref="O125:O137" si="23">M125/I125</f>
        <v>5.2912399049190574E-2</v>
      </c>
    </row>
    <row r="126" spans="1:15">
      <c r="A126" s="2" t="s">
        <v>32</v>
      </c>
      <c r="B126" s="3">
        <v>266705</v>
      </c>
      <c r="C126" s="3">
        <v>41739</v>
      </c>
      <c r="D126" s="3">
        <v>37193</v>
      </c>
      <c r="E126" s="3">
        <v>158290</v>
      </c>
      <c r="F126" s="3">
        <v>12150</v>
      </c>
      <c r="G126" s="3">
        <v>11661</v>
      </c>
      <c r="H126" s="3">
        <v>758</v>
      </c>
      <c r="I126" s="10">
        <f t="shared" si="18"/>
        <v>170440</v>
      </c>
      <c r="J126" s="10">
        <f t="shared" si="19"/>
        <v>146629</v>
      </c>
      <c r="K126" s="10">
        <f t="shared" si="19"/>
        <v>11392</v>
      </c>
      <c r="L126" s="10">
        <f t="shared" si="20"/>
        <v>158021</v>
      </c>
      <c r="M126" s="10">
        <f t="shared" si="21"/>
        <v>12419</v>
      </c>
      <c r="N126" s="6">
        <f t="shared" si="22"/>
        <v>0.92713564890870692</v>
      </c>
      <c r="O126" s="6">
        <f t="shared" si="23"/>
        <v>7.286435109129312E-2</v>
      </c>
    </row>
    <row r="127" spans="1:15">
      <c r="A127" s="2" t="s">
        <v>33</v>
      </c>
      <c r="B127" s="3">
        <v>319553</v>
      </c>
      <c r="C127" s="3">
        <v>46597</v>
      </c>
      <c r="D127" s="3">
        <v>34814</v>
      </c>
      <c r="E127" s="3">
        <v>219448</v>
      </c>
      <c r="F127" s="3">
        <v>3657</v>
      </c>
      <c r="G127" s="3">
        <v>12850</v>
      </c>
      <c r="H127" s="3">
        <v>194</v>
      </c>
      <c r="I127" s="10">
        <f t="shared" si="18"/>
        <v>223105</v>
      </c>
      <c r="J127" s="10">
        <f t="shared" si="19"/>
        <v>206598</v>
      </c>
      <c r="K127" s="10">
        <f t="shared" si="19"/>
        <v>3463</v>
      </c>
      <c r="L127" s="10">
        <f t="shared" si="20"/>
        <v>210061</v>
      </c>
      <c r="M127" s="10">
        <f t="shared" si="21"/>
        <v>13044</v>
      </c>
      <c r="N127" s="6">
        <f t="shared" si="22"/>
        <v>0.94153425517133194</v>
      </c>
      <c r="O127" s="6">
        <f t="shared" si="23"/>
        <v>5.8465744828668113E-2</v>
      </c>
    </row>
    <row r="128" spans="1:15">
      <c r="A128" s="2" t="s">
        <v>34</v>
      </c>
      <c r="B128" s="3">
        <v>1069399</v>
      </c>
      <c r="C128" s="3">
        <v>159381</v>
      </c>
      <c r="D128" s="3">
        <v>121972</v>
      </c>
      <c r="E128" s="3">
        <v>698577</v>
      </c>
      <c r="F128" s="3">
        <v>43094</v>
      </c>
      <c r="G128" s="3">
        <v>50025</v>
      </c>
      <c r="H128" s="3">
        <v>2005</v>
      </c>
      <c r="I128" s="10">
        <f t="shared" si="18"/>
        <v>741671</v>
      </c>
      <c r="J128" s="10">
        <f t="shared" si="19"/>
        <v>648552</v>
      </c>
      <c r="K128" s="10">
        <f t="shared" si="19"/>
        <v>41089</v>
      </c>
      <c r="L128" s="10">
        <f t="shared" si="20"/>
        <v>689641</v>
      </c>
      <c r="M128" s="10">
        <f t="shared" si="21"/>
        <v>52030</v>
      </c>
      <c r="N128" s="6">
        <f t="shared" si="22"/>
        <v>0.92984760089042173</v>
      </c>
      <c r="O128" s="6">
        <f t="shared" si="23"/>
        <v>7.015239910957824E-2</v>
      </c>
    </row>
    <row r="129" spans="1:15">
      <c r="A129" s="2" t="s">
        <v>35</v>
      </c>
      <c r="B129" s="3">
        <v>680286</v>
      </c>
      <c r="C129" s="3">
        <v>141617</v>
      </c>
      <c r="D129" s="3">
        <v>73385</v>
      </c>
      <c r="E129" s="3">
        <v>396088</v>
      </c>
      <c r="F129" s="3">
        <v>16680</v>
      </c>
      <c r="G129" s="3">
        <v>38195</v>
      </c>
      <c r="H129" s="3">
        <v>3494</v>
      </c>
      <c r="I129" s="10">
        <f t="shared" si="18"/>
        <v>412768</v>
      </c>
      <c r="J129" s="10">
        <f t="shared" si="19"/>
        <v>357893</v>
      </c>
      <c r="K129" s="10">
        <f t="shared" si="19"/>
        <v>13186</v>
      </c>
      <c r="L129" s="10">
        <f t="shared" si="20"/>
        <v>371079</v>
      </c>
      <c r="M129" s="10">
        <f t="shared" si="21"/>
        <v>41689</v>
      </c>
      <c r="N129" s="6">
        <f t="shared" si="22"/>
        <v>0.89900137607566477</v>
      </c>
      <c r="O129" s="6">
        <f t="shared" si="23"/>
        <v>0.10099862392433522</v>
      </c>
    </row>
    <row r="130" spans="1:15">
      <c r="A130" s="2" t="s">
        <v>36</v>
      </c>
      <c r="B130" s="3">
        <v>763932</v>
      </c>
      <c r="C130" s="3">
        <v>132819</v>
      </c>
      <c r="D130" s="3">
        <v>88177</v>
      </c>
      <c r="E130" s="3">
        <v>470466</v>
      </c>
      <c r="F130" s="3">
        <v>19891</v>
      </c>
      <c r="G130" s="3">
        <v>19618</v>
      </c>
      <c r="H130" s="3">
        <v>1061</v>
      </c>
      <c r="I130" s="10">
        <f t="shared" si="18"/>
        <v>490357</v>
      </c>
      <c r="J130" s="10">
        <f t="shared" si="19"/>
        <v>450848</v>
      </c>
      <c r="K130" s="10">
        <f t="shared" si="19"/>
        <v>18830</v>
      </c>
      <c r="L130" s="10">
        <f t="shared" si="20"/>
        <v>469678</v>
      </c>
      <c r="M130" s="10">
        <f t="shared" si="21"/>
        <v>20679</v>
      </c>
      <c r="N130" s="6">
        <f t="shared" si="22"/>
        <v>0.95782868399961663</v>
      </c>
      <c r="O130" s="6">
        <f t="shared" si="23"/>
        <v>4.2171316000383395E-2</v>
      </c>
    </row>
    <row r="131" spans="1:15">
      <c r="A131" s="2" t="s">
        <v>37</v>
      </c>
      <c r="B131" s="3">
        <v>1104042</v>
      </c>
      <c r="C131" s="3">
        <v>183056</v>
      </c>
      <c r="D131" s="3">
        <v>121569</v>
      </c>
      <c r="E131" s="3">
        <v>677405</v>
      </c>
      <c r="F131" s="3">
        <v>59926</v>
      </c>
      <c r="G131" s="3">
        <v>62880</v>
      </c>
      <c r="H131" s="3">
        <v>3397</v>
      </c>
      <c r="I131" s="10">
        <f t="shared" si="18"/>
        <v>737331</v>
      </c>
      <c r="J131" s="10">
        <f t="shared" si="19"/>
        <v>614525</v>
      </c>
      <c r="K131" s="10">
        <f t="shared" si="19"/>
        <v>56529</v>
      </c>
      <c r="L131" s="10">
        <f t="shared" si="20"/>
        <v>671054</v>
      </c>
      <c r="M131" s="10">
        <f t="shared" si="21"/>
        <v>66277</v>
      </c>
      <c r="N131" s="6">
        <f t="shared" si="22"/>
        <v>0.91011228335713534</v>
      </c>
      <c r="O131" s="6">
        <f t="shared" si="23"/>
        <v>8.9887716642864601E-2</v>
      </c>
    </row>
    <row r="132" spans="1:15">
      <c r="A132" s="2" t="s">
        <v>38</v>
      </c>
      <c r="B132" s="3">
        <v>1083859</v>
      </c>
      <c r="C132" s="3">
        <v>205699</v>
      </c>
      <c r="D132" s="3">
        <v>109890</v>
      </c>
      <c r="E132" s="3">
        <v>660481</v>
      </c>
      <c r="F132" s="3">
        <v>41999</v>
      </c>
      <c r="G132" s="3">
        <v>40550</v>
      </c>
      <c r="H132" s="3">
        <v>2720</v>
      </c>
      <c r="I132" s="10">
        <f t="shared" si="18"/>
        <v>702480</v>
      </c>
      <c r="J132" s="10">
        <f t="shared" si="19"/>
        <v>619931</v>
      </c>
      <c r="K132" s="10">
        <f t="shared" si="19"/>
        <v>39279</v>
      </c>
      <c r="L132" s="10">
        <f t="shared" si="20"/>
        <v>659210</v>
      </c>
      <c r="M132" s="10">
        <f t="shared" si="21"/>
        <v>43270</v>
      </c>
      <c r="N132" s="6">
        <f t="shared" si="22"/>
        <v>0.93840394032570318</v>
      </c>
      <c r="O132" s="6">
        <f t="shared" si="23"/>
        <v>6.159605967429678E-2</v>
      </c>
    </row>
    <row r="133" spans="1:15">
      <c r="A133" s="2" t="s">
        <v>39</v>
      </c>
      <c r="B133" s="3">
        <v>1317123</v>
      </c>
      <c r="C133" s="3">
        <v>228248</v>
      </c>
      <c r="D133" s="3">
        <v>139611</v>
      </c>
      <c r="E133" s="3">
        <v>811184</v>
      </c>
      <c r="F133" s="3">
        <v>50474</v>
      </c>
      <c r="G133" s="3">
        <v>43919</v>
      </c>
      <c r="H133" s="3">
        <v>3326</v>
      </c>
      <c r="I133" s="10">
        <f t="shared" si="18"/>
        <v>861658</v>
      </c>
      <c r="J133" s="10">
        <f t="shared" si="19"/>
        <v>767265</v>
      </c>
      <c r="K133" s="10">
        <f t="shared" si="19"/>
        <v>47148</v>
      </c>
      <c r="L133" s="10">
        <f t="shared" si="20"/>
        <v>814413</v>
      </c>
      <c r="M133" s="10">
        <f t="shared" si="21"/>
        <v>47245</v>
      </c>
      <c r="N133" s="6">
        <f t="shared" si="22"/>
        <v>0.94516966128092583</v>
      </c>
      <c r="O133" s="6">
        <f t="shared" si="23"/>
        <v>5.4830338719074154E-2</v>
      </c>
    </row>
    <row r="134" spans="1:15">
      <c r="A134" s="2" t="s">
        <v>40</v>
      </c>
      <c r="B134" s="3">
        <v>214278</v>
      </c>
      <c r="C134" s="3">
        <v>37709</v>
      </c>
      <c r="D134" s="3">
        <v>28030</v>
      </c>
      <c r="E134" s="3">
        <v>126515</v>
      </c>
      <c r="F134" s="3">
        <v>7173</v>
      </c>
      <c r="G134" s="3">
        <v>14267</v>
      </c>
      <c r="H134" s="3">
        <v>711</v>
      </c>
      <c r="I134" s="10">
        <f t="shared" si="18"/>
        <v>133688</v>
      </c>
      <c r="J134" s="10">
        <f t="shared" si="19"/>
        <v>112248</v>
      </c>
      <c r="K134" s="10">
        <f t="shared" si="19"/>
        <v>6462</v>
      </c>
      <c r="L134" s="10">
        <f t="shared" si="20"/>
        <v>118710</v>
      </c>
      <c r="M134" s="10">
        <f t="shared" si="21"/>
        <v>14978</v>
      </c>
      <c r="N134" s="6">
        <f t="shared" si="22"/>
        <v>0.88796301837113278</v>
      </c>
      <c r="O134" s="6">
        <f t="shared" si="23"/>
        <v>0.11203698162886722</v>
      </c>
    </row>
    <row r="135" spans="1:15">
      <c r="A135" s="2" t="s">
        <v>41</v>
      </c>
      <c r="B135" s="3">
        <v>752526</v>
      </c>
      <c r="C135" s="3">
        <v>155090</v>
      </c>
      <c r="D135" s="3">
        <v>83242</v>
      </c>
      <c r="E135" s="3">
        <v>440493</v>
      </c>
      <c r="F135" s="3">
        <v>20947</v>
      </c>
      <c r="G135" s="3">
        <v>50751</v>
      </c>
      <c r="H135" s="3">
        <v>1689</v>
      </c>
      <c r="I135" s="10">
        <f t="shared" si="18"/>
        <v>461440</v>
      </c>
      <c r="J135" s="10">
        <f t="shared" si="19"/>
        <v>389742</v>
      </c>
      <c r="K135" s="10">
        <f t="shared" si="19"/>
        <v>19258</v>
      </c>
      <c r="L135" s="10">
        <f t="shared" si="20"/>
        <v>409000</v>
      </c>
      <c r="M135" s="10">
        <f t="shared" si="21"/>
        <v>52440</v>
      </c>
      <c r="N135" s="6">
        <f t="shared" si="22"/>
        <v>0.88635575589459081</v>
      </c>
      <c r="O135" s="6">
        <f t="shared" si="23"/>
        <v>0.11364424410540916</v>
      </c>
    </row>
    <row r="136" spans="1:15">
      <c r="A136" s="2" t="s">
        <v>42</v>
      </c>
      <c r="B136" s="3">
        <v>89366</v>
      </c>
      <c r="C136" s="3">
        <v>17805</v>
      </c>
      <c r="D136" s="3">
        <v>9532</v>
      </c>
      <c r="E136" s="3">
        <v>56445</v>
      </c>
      <c r="F136" s="3">
        <v>2479</v>
      </c>
      <c r="G136" s="3">
        <v>5717</v>
      </c>
      <c r="H136" s="3">
        <v>110</v>
      </c>
      <c r="I136" s="10">
        <f t="shared" si="18"/>
        <v>58924</v>
      </c>
      <c r="J136" s="10">
        <f t="shared" si="19"/>
        <v>50728</v>
      </c>
      <c r="K136" s="10">
        <f t="shared" si="19"/>
        <v>2369</v>
      </c>
      <c r="L136" s="10">
        <f t="shared" si="20"/>
        <v>53097</v>
      </c>
      <c r="M136" s="10">
        <f t="shared" si="21"/>
        <v>5827</v>
      </c>
      <c r="N136" s="6">
        <f t="shared" si="22"/>
        <v>0.90110990428348381</v>
      </c>
      <c r="O136" s="6">
        <f t="shared" si="23"/>
        <v>9.8890095716516191E-2</v>
      </c>
    </row>
    <row r="137" spans="1:15">
      <c r="A137" s="2" t="s">
        <v>43</v>
      </c>
      <c r="B137" s="3">
        <v>481018</v>
      </c>
      <c r="C137" s="3">
        <v>79498</v>
      </c>
      <c r="D137" s="3">
        <v>50852</v>
      </c>
      <c r="E137" s="3">
        <v>309213</v>
      </c>
      <c r="F137" s="3">
        <v>15526</v>
      </c>
      <c r="G137" s="3">
        <v>36434</v>
      </c>
      <c r="H137" s="3">
        <v>1769</v>
      </c>
      <c r="I137" s="10">
        <f t="shared" si="18"/>
        <v>324739</v>
      </c>
      <c r="J137" s="10">
        <f t="shared" si="19"/>
        <v>272779</v>
      </c>
      <c r="K137" s="10">
        <f t="shared" si="19"/>
        <v>13757</v>
      </c>
      <c r="L137" s="10">
        <f t="shared" si="20"/>
        <v>286536</v>
      </c>
      <c r="M137" s="10">
        <f t="shared" si="21"/>
        <v>38203</v>
      </c>
      <c r="N137" s="6">
        <f t="shared" si="22"/>
        <v>0.88235783198199169</v>
      </c>
      <c r="O137" s="6">
        <f t="shared" si="23"/>
        <v>0.11764216801800831</v>
      </c>
    </row>
  </sheetData>
  <mergeCells count="8">
    <mergeCell ref="A108:G108"/>
    <mergeCell ref="A121:G121"/>
    <mergeCell ref="A3:C3"/>
    <mergeCell ref="A20:C20"/>
    <mergeCell ref="A37:C37"/>
    <mergeCell ref="A54:C54"/>
    <mergeCell ref="A71:G71"/>
    <mergeCell ref="A90:G90"/>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BE51D-7145-4DDC-A863-412FB55A57D2}">
  <dimension ref="A1:B16"/>
  <sheetViews>
    <sheetView tabSelected="1" workbookViewId="0">
      <selection activeCell="F27" sqref="F27"/>
    </sheetView>
  </sheetViews>
  <sheetFormatPr defaultRowHeight="15"/>
  <cols>
    <col min="1" max="1" width="30.85546875" customWidth="1"/>
    <col min="2" max="2" width="18.7109375" customWidth="1"/>
  </cols>
  <sheetData>
    <row r="1" spans="1:2" ht="18.75" customHeight="1">
      <c r="A1" s="17" t="s">
        <v>73</v>
      </c>
      <c r="B1" s="17"/>
    </row>
    <row r="2" spans="1:2">
      <c r="A2" s="18" t="s">
        <v>74</v>
      </c>
      <c r="B2" s="18" t="s">
        <v>75</v>
      </c>
    </row>
    <row r="3" spans="1:2">
      <c r="A3" s="19" t="s">
        <v>30</v>
      </c>
      <c r="B3" s="20">
        <v>7027</v>
      </c>
    </row>
    <row r="4" spans="1:2">
      <c r="A4" s="21" t="s">
        <v>31</v>
      </c>
      <c r="B4" s="22">
        <v>8308</v>
      </c>
    </row>
    <row r="5" spans="1:2">
      <c r="A5" s="19" t="s">
        <v>32</v>
      </c>
      <c r="B5" s="20">
        <v>15502</v>
      </c>
    </row>
    <row r="6" spans="1:2">
      <c r="A6" s="21" t="s">
        <v>33</v>
      </c>
      <c r="B6" s="22">
        <v>10319</v>
      </c>
    </row>
    <row r="7" spans="1:2">
      <c r="A7" s="19" t="s">
        <v>34</v>
      </c>
      <c r="B7" s="20">
        <v>41466</v>
      </c>
    </row>
    <row r="8" spans="1:2">
      <c r="A8" s="21" t="s">
        <v>35</v>
      </c>
      <c r="B8" s="22">
        <v>11186</v>
      </c>
    </row>
    <row r="9" spans="1:2">
      <c r="A9" s="19" t="s">
        <v>36</v>
      </c>
      <c r="B9" s="20">
        <v>15310</v>
      </c>
    </row>
    <row r="10" spans="1:2">
      <c r="A10" s="21" t="s">
        <v>37</v>
      </c>
      <c r="B10" s="22">
        <v>46696</v>
      </c>
    </row>
    <row r="11" spans="1:2">
      <c r="A11" s="19" t="s">
        <v>38</v>
      </c>
      <c r="B11" s="20">
        <v>33539</v>
      </c>
    </row>
    <row r="12" spans="1:2">
      <c r="A12" s="21" t="s">
        <v>39</v>
      </c>
      <c r="B12" s="22">
        <v>41736</v>
      </c>
    </row>
    <row r="13" spans="1:2">
      <c r="A13" s="19" t="s">
        <v>40</v>
      </c>
      <c r="B13" s="20">
        <v>27843</v>
      </c>
    </row>
    <row r="14" spans="1:2">
      <c r="A14" s="21" t="s">
        <v>41</v>
      </c>
      <c r="B14" s="22">
        <v>41730</v>
      </c>
    </row>
    <row r="15" spans="1:2">
      <c r="A15" s="19" t="s">
        <v>42</v>
      </c>
      <c r="B15" s="20">
        <v>18634</v>
      </c>
    </row>
    <row r="16" spans="1:2">
      <c r="A16" s="23" t="s">
        <v>43</v>
      </c>
      <c r="B16" s="24">
        <v>24775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86ba5d7e-a7b5-4f9f-bda7-b28e21cda9bb">FOIA Production</DocumentType>
    <Author0 xmlns="86ba5d7e-a7b5-4f9f-bda7-b28e21cda9bb">Agency</Author0>
    <test xmlns="86ba5d7e-a7b5-4f9f-bda7-b28e21cda9bb">Department of Veterans Affairs</test>
    <PriorityInitiative xmlns="86ba5d7e-a7b5-4f9f-bda7-b28e21cda9bb">Foreign Policy</PriorityInitiat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5AEC1D7925DE4799AD91A139949E42" ma:contentTypeVersion="20" ma:contentTypeDescription="Create a new document." ma:contentTypeScope="" ma:versionID="5629886c6ee4b34145703d0c200b1b1d">
  <xsd:schema xmlns:xsd="http://www.w3.org/2001/XMLSchema" xmlns:xs="http://www.w3.org/2001/XMLSchema" xmlns:p="http://schemas.microsoft.com/office/2006/metadata/properties" xmlns:ns1="86ba5d7e-a7b5-4f9f-bda7-b28e21cda9bb" xmlns:ns3="af579b52-803e-4571-b76e-39ddcc4542b9" targetNamespace="http://schemas.microsoft.com/office/2006/metadata/properties" ma:root="true" ma:fieldsID="0cc0dd85566739bb809821b00eea5769" ns1:_="" ns3:_="">
    <xsd:import namespace="86ba5d7e-a7b5-4f9f-bda7-b28e21cda9bb"/>
    <xsd:import namespace="af579b52-803e-4571-b76e-39ddcc4542b9"/>
    <xsd:element name="properties">
      <xsd:complexType>
        <xsd:sequence>
          <xsd:element name="documentManagement">
            <xsd:complexType>
              <xsd:all>
                <xsd:element ref="ns1:Author0"/>
                <xsd:element ref="ns1:PriorityInitiative"/>
                <xsd:element ref="ns1:DocumentType"/>
                <xsd:element ref="ns1:test" minOccurs="0"/>
                <xsd:element ref="ns1:MediaServiceMetadata" minOccurs="0"/>
                <xsd:element ref="ns1:MediaServiceFastMetadata" minOccurs="0"/>
                <xsd:element ref="ns3:SharedWithUsers" minOccurs="0"/>
                <xsd:element ref="ns3:SharedWithDetails" minOccurs="0"/>
                <xsd:element ref="ns1:MediaServiceAutoKeyPoints" minOccurs="0"/>
                <xsd:element ref="ns1:MediaServiceKeyPoints" minOccurs="0"/>
                <xsd:element ref="ns1:MediaServiceAutoTags" minOccurs="0"/>
                <xsd:element ref="ns1:MediaServiceOCR" minOccurs="0"/>
                <xsd:element ref="ns1:MediaServiceGenerationTime" minOccurs="0"/>
                <xsd:element ref="ns1:MediaServiceEventHashCode" minOccurs="0"/>
                <xsd:element ref="ns1:MediaServiceDateTaken" minOccurs="0"/>
                <xsd:element ref="ns1: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ba5d7e-a7b5-4f9f-bda7-b28e21cda9bb" elementFormDefault="qualified">
    <xsd:import namespace="http://schemas.microsoft.com/office/2006/documentManagement/types"/>
    <xsd:import namespace="http://schemas.microsoft.com/office/infopath/2007/PartnerControls"/>
    <xsd:element name="Author0" ma:index="0" ma:displayName="Author" ma:default="Agency" ma:description="The primary author" ma:format="Dropdown" ma:internalName="Author0">
      <xsd:simpleType>
        <xsd:restriction base="dms:Choice">
          <xsd:enumeration value="Agency"/>
          <xsd:enumeration value="AFP"/>
          <xsd:enumeration value="Casey Mattox"/>
          <xsd:enumeration value="CKI/CKF"/>
          <xsd:enumeration value="Client"/>
          <xsd:enumeration value="Congress"/>
          <xsd:enumeration value="Court"/>
          <xsd:enumeration value="Cynthia Crawford"/>
          <xsd:enumeration value="Eric Bolinder"/>
          <xsd:enumeration value="James Valvo"/>
          <xsd:enumeration value="Kevin Schmidt"/>
          <xsd:enumeration value="Lee Steven"/>
          <xsd:enumeration value="Local/Outside/Co-Counsel"/>
          <xsd:enumeration value="Michael Pepson"/>
          <xsd:enumeration value="Opposing Counsel"/>
          <xsd:enumeration value="Other"/>
          <xsd:enumeration value="Ryan Mulvey"/>
          <xsd:enumeration value="Stand Together"/>
          <xsd:enumeration value="Thomas Kimbrell"/>
        </xsd:restriction>
      </xsd:simpleType>
    </xsd:element>
    <xsd:element name="PriorityInitiative" ma:index="2" ma:displayName="Priority Initiative" ma:format="Dropdown" ma:internalName="PriorityInitiative">
      <xsd:simpleType>
        <xsd:restriction base="dms:Choice">
          <xsd:enumeration value="Access to Capital"/>
          <xsd:enumeration value="Administrative"/>
          <xsd:enumeration value="Banking &amp; Financial Services"/>
          <xsd:enumeration value="Budget Process"/>
          <xsd:enumeration value="Criminal Justice Reform"/>
          <xsd:enumeration value="Cronyism"/>
          <xsd:enumeration value="Educational Freedom"/>
          <xsd:enumeration value="Emergency Spending"/>
          <xsd:enumeration value="Energy &amp; Environment"/>
          <xsd:enumeration value="Entitlement Spending"/>
          <xsd:enumeration value="Entrepreneurship"/>
          <xsd:enumeration value="Foreign Policy"/>
          <xsd:enumeration value="Free Speech"/>
          <xsd:enumeration value="Gov't Transparency &amp; Donor Disclosure"/>
          <xsd:enumeration value="Healthcare"/>
          <xsd:enumeration value="Housing"/>
          <xsd:enumeration value="Immigration"/>
          <xsd:enumeration value="Judicial"/>
          <xsd:enumeration value="PI Legal Updates"/>
          <xsd:enumeration value="Poverty and Welfare Reform"/>
          <xsd:enumeration value="Private Sector Labor &amp; Employment"/>
          <xsd:enumeration value="Public Sector Workforce"/>
          <xsd:enumeration value="Regulation"/>
          <xsd:enumeration value="State Pensions"/>
          <xsd:enumeration value="Structure of Gov't - Rule of Law"/>
          <xsd:enumeration value="Taxes"/>
          <xsd:enumeration value="Technology and Innovation"/>
          <xsd:enumeration value="Trade"/>
          <xsd:enumeration value="Workforce Development"/>
        </xsd:restriction>
      </xsd:simpleType>
    </xsd:element>
    <xsd:element name="DocumentType" ma:index="3" ma:displayName="Document Type" ma:format="Dropdown" ma:internalName="DocumentType">
      <xsd:simpleType>
        <xsd:restriction base="dms:Choice">
          <xsd:enumeration value="Blog Post"/>
          <xsd:enumeration value="Brief"/>
          <xsd:enumeration value="Calendar"/>
          <xsd:enumeration value="Case Study"/>
          <xsd:enumeration value="Case Summary"/>
          <xsd:enumeration value="Complaint"/>
          <xsd:enumeration value="Court Filing"/>
          <xsd:enumeration value="Declaration"/>
          <xsd:enumeration value="Email"/>
          <xsd:enumeration value="Exhibit"/>
          <xsd:enumeration value="FOIA Acknowledgement"/>
          <xsd:enumeration value="FOIA Appeal"/>
          <xsd:enumeration value="FOIA Production"/>
          <xsd:enumeration value="FOIA Request"/>
          <xsd:enumeration value="Letter"/>
          <xsd:enumeration value="Memo"/>
          <xsd:enumeration value="Other"/>
          <xsd:enumeration value="PI Priority Doc"/>
          <xsd:enumeration value="PI Work Summary"/>
          <xsd:enumeration value="POV"/>
          <xsd:enumeration value="Proposal"/>
          <xsd:enumeration value="Regulatory Comment"/>
          <xsd:enumeration value="Report"/>
          <xsd:enumeration value="Representation Agreement"/>
          <xsd:enumeration value="Research"/>
          <xsd:enumeration value="Vet"/>
        </xsd:restriction>
      </xsd:simpleType>
    </xsd:element>
    <xsd:element name="test" ma:index="4" nillable="true" ma:displayName="Agency / Court" ma:description="Agency name" ma:format="Dropdown" ma:internalName="test">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579b52-803e-4571-b76e-39ddcc4542b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9432D-64D7-465C-B534-A6F14E862E95}"/>
</file>

<file path=customXml/itemProps2.xml><?xml version="1.0" encoding="utf-8"?>
<ds:datastoreItem xmlns:ds="http://schemas.openxmlformats.org/officeDocument/2006/customXml" ds:itemID="{782C8CFF-E77D-4CDF-8B01-A30C20FB4178}"/>
</file>

<file path=customXml/itemProps3.xml><?xml version="1.0" encoding="utf-8"?>
<ds:datastoreItem xmlns:ds="http://schemas.openxmlformats.org/officeDocument/2006/customXml" ds:itemID="{6605A02A-F9CE-4DEF-A2E0-E4A183860D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Halpin, Kara</dc:creator>
  <cp:keywords/>
  <dc:description/>
  <cp:lastModifiedBy>Ekis, Stacy</cp:lastModifiedBy>
  <cp:revision/>
  <dcterms:created xsi:type="dcterms:W3CDTF">2021-07-30T14:52:01Z</dcterms:created>
  <dcterms:modified xsi:type="dcterms:W3CDTF">2021-11-19T18:09:56Z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0x010100DB5AEC1D7925DE4799AD91A139949E42</vt:lpwstr>
  </property>
</Properties>
</file>